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3a945640b7faeca/Bureaublad/"/>
    </mc:Choice>
  </mc:AlternateContent>
  <xr:revisionPtr revIDLastSave="132" documentId="13_ncr:1_{A76CA582-A8A4-477D-8E95-AA70AC28DFCB}" xr6:coauthVersionLast="47" xr6:coauthVersionMax="47" xr10:uidLastSave="{5CDE0BD8-5F51-4263-9274-47B646550772}"/>
  <bookViews>
    <workbookView xWindow="-120" yWindow="-120" windowWidth="29040" windowHeight="15720" tabRatio="675" firstSheet="2" activeTab="2" xr2:uid="{00000000-000D-0000-FFFF-FFFF00000000}"/>
  </bookViews>
  <sheets>
    <sheet name="Punten" sheetId="59" state="hidden" r:id="rId1"/>
    <sheet name="KM" sheetId="58" state="hidden" r:id="rId2"/>
    <sheet name="okt" sheetId="14" r:id="rId3"/>
    <sheet name="PuntenS" sheetId="61" r:id="rId4"/>
    <sheet name="KMS" sheetId="62" r:id="rId5"/>
    <sheet name="feb" sheetId="4" r:id="rId6"/>
    <sheet name="mrt" sheetId="16" r:id="rId7"/>
    <sheet name="apr" sheetId="22" r:id="rId8"/>
    <sheet name="mei" sheetId="31" r:id="rId9"/>
    <sheet name="jun" sheetId="36" r:id="rId10"/>
    <sheet name="jul" sheetId="41" r:id="rId11"/>
    <sheet name="aug" sheetId="46" r:id="rId12"/>
    <sheet name="sep" sheetId="51" r:id="rId13"/>
  </sheets>
  <definedNames>
    <definedName name="_xlnm.Print_Titles" localSheetId="7">apr!$1:$3</definedName>
    <definedName name="_xlnm.Print_Titles" localSheetId="11">aug!$1:$3</definedName>
    <definedName name="_xlnm.Print_Titles" localSheetId="5">feb!$1:$3</definedName>
    <definedName name="_xlnm.Print_Titles" localSheetId="10">jul!$1:$3</definedName>
    <definedName name="_xlnm.Print_Titles" localSheetId="9">jun!$1:$3</definedName>
    <definedName name="_xlnm.Print_Titles" localSheetId="8">mei!$1:$3</definedName>
    <definedName name="_xlnm.Print_Titles" localSheetId="6">mrt!$1:$3</definedName>
    <definedName name="_xlnm.Print_Titles" localSheetId="2">okt!$1:$3</definedName>
    <definedName name="_xlnm.Print_Titles" localSheetId="12">sep!$1:$3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1" i="14" l="1"/>
  <c r="J101" i="14"/>
  <c r="J101" i="51"/>
  <c r="L101" i="51"/>
  <c r="K101" i="46"/>
  <c r="M101" i="46"/>
  <c r="K101" i="36"/>
  <c r="L101" i="36"/>
  <c r="M101" i="36"/>
  <c r="N101" i="36"/>
  <c r="M101" i="41"/>
  <c r="L101" i="46"/>
  <c r="O101" i="41"/>
  <c r="K101" i="14"/>
  <c r="C101" i="58"/>
  <c r="L100" i="16"/>
  <c r="J100" i="16"/>
  <c r="N100" i="22"/>
  <c r="L100" i="22"/>
  <c r="L100" i="31"/>
  <c r="N100" i="31"/>
  <c r="K100" i="36"/>
  <c r="M100" i="36"/>
  <c r="M100" i="41"/>
  <c r="O100" i="41"/>
  <c r="K100" i="46"/>
  <c r="M100" i="46"/>
  <c r="J100" i="51"/>
  <c r="L100" i="51"/>
  <c r="H100" i="14"/>
  <c r="J100" i="14"/>
  <c r="F100" i="4"/>
  <c r="G100" i="4"/>
  <c r="H100" i="4"/>
  <c r="M101" i="51"/>
  <c r="P101" i="41"/>
  <c r="I101" i="14"/>
  <c r="C101" i="59"/>
  <c r="N101" i="46"/>
  <c r="K101" i="51"/>
  <c r="N101" i="41"/>
  <c r="O100" i="31"/>
  <c r="M100" i="22"/>
  <c r="N100" i="36"/>
  <c r="I100" i="4"/>
  <c r="K100" i="16"/>
  <c r="K100" i="14"/>
  <c r="C100" i="58"/>
  <c r="M100" i="16"/>
  <c r="P100" i="41"/>
  <c r="O100" i="22"/>
  <c r="N100" i="46"/>
  <c r="M100" i="51"/>
  <c r="I100" i="14"/>
  <c r="C100" i="59"/>
  <c r="K100" i="51"/>
  <c r="L100" i="46"/>
  <c r="N100" i="41"/>
  <c r="L100" i="36"/>
  <c r="M100" i="31"/>
  <c r="H4" i="14"/>
  <c r="H10" i="14"/>
  <c r="J10" i="14"/>
  <c r="K10" i="14"/>
  <c r="C10" i="58"/>
  <c r="J10" i="51"/>
  <c r="L10" i="51"/>
  <c r="K10" i="46"/>
  <c r="M10" i="46"/>
  <c r="M10" i="41"/>
  <c r="O10" i="41"/>
  <c r="L10" i="31"/>
  <c r="N10" i="31"/>
  <c r="L10" i="22"/>
  <c r="N10" i="22"/>
  <c r="J10" i="16"/>
  <c r="L10" i="16"/>
  <c r="F10" i="4"/>
  <c r="G10" i="4"/>
  <c r="H10" i="4"/>
  <c r="I10" i="4"/>
  <c r="K10" i="36"/>
  <c r="M10" i="36"/>
  <c r="J4" i="14"/>
  <c r="M4" i="41"/>
  <c r="L4" i="31"/>
  <c r="L4" i="22"/>
  <c r="J4" i="16"/>
  <c r="J99" i="16"/>
  <c r="H4" i="4"/>
  <c r="I4" i="4"/>
  <c r="F4" i="4"/>
  <c r="H5" i="14"/>
  <c r="J5" i="14"/>
  <c r="H6" i="14"/>
  <c r="J6" i="14"/>
  <c r="H7" i="14"/>
  <c r="J7" i="14"/>
  <c r="H8" i="14"/>
  <c r="J8" i="14"/>
  <c r="H9" i="14"/>
  <c r="J9" i="14"/>
  <c r="H11" i="14"/>
  <c r="J11" i="14"/>
  <c r="H12" i="14"/>
  <c r="I12" i="14"/>
  <c r="C12" i="59"/>
  <c r="J12" i="14"/>
  <c r="K12" i="14"/>
  <c r="C12" i="58"/>
  <c r="H13" i="14"/>
  <c r="J13" i="14"/>
  <c r="H14" i="14"/>
  <c r="J14" i="14"/>
  <c r="H15" i="14"/>
  <c r="J15" i="14"/>
  <c r="H16" i="14"/>
  <c r="J16" i="14"/>
  <c r="H17" i="14"/>
  <c r="J17" i="14"/>
  <c r="H18" i="14"/>
  <c r="J18" i="14"/>
  <c r="H19" i="14"/>
  <c r="J19" i="14"/>
  <c r="H20" i="14"/>
  <c r="I20" i="14"/>
  <c r="C20" i="59" s="1"/>
  <c r="J20" i="14"/>
  <c r="K20" i="14" s="1"/>
  <c r="C20" i="58" s="1"/>
  <c r="H21" i="14"/>
  <c r="J21" i="14"/>
  <c r="H22" i="14"/>
  <c r="J22" i="14"/>
  <c r="H23" i="14"/>
  <c r="J23" i="14"/>
  <c r="H24" i="14"/>
  <c r="J24" i="14"/>
  <c r="H25" i="14"/>
  <c r="J25" i="14"/>
  <c r="H26" i="14"/>
  <c r="J26" i="14"/>
  <c r="H27" i="14"/>
  <c r="J27" i="14"/>
  <c r="K27" i="14"/>
  <c r="C27" i="58" s="1"/>
  <c r="H28" i="14"/>
  <c r="J28" i="14"/>
  <c r="H29" i="14"/>
  <c r="J29" i="14"/>
  <c r="H30" i="14"/>
  <c r="J30" i="14"/>
  <c r="H31" i="14"/>
  <c r="J31" i="14"/>
  <c r="H32" i="14"/>
  <c r="J32" i="14"/>
  <c r="H33" i="14"/>
  <c r="J33" i="14"/>
  <c r="H34" i="14"/>
  <c r="J34" i="14"/>
  <c r="H35" i="14"/>
  <c r="J35" i="14"/>
  <c r="H36" i="14"/>
  <c r="J36" i="14"/>
  <c r="H37" i="14"/>
  <c r="J37" i="14"/>
  <c r="H38" i="14"/>
  <c r="J38" i="14"/>
  <c r="H39" i="14"/>
  <c r="J39" i="14"/>
  <c r="H40" i="14"/>
  <c r="J40" i="14"/>
  <c r="H41" i="14"/>
  <c r="J41" i="14"/>
  <c r="H42" i="14"/>
  <c r="I42" i="14"/>
  <c r="C42" i="59" s="1"/>
  <c r="J42" i="14"/>
  <c r="K42" i="14" s="1"/>
  <c r="C42" i="58" s="1"/>
  <c r="H43" i="14"/>
  <c r="J43" i="14"/>
  <c r="H44" i="14"/>
  <c r="J44" i="14"/>
  <c r="H45" i="14"/>
  <c r="J45" i="14"/>
  <c r="H46" i="14"/>
  <c r="J46" i="14"/>
  <c r="H47" i="14"/>
  <c r="J47" i="14"/>
  <c r="H48" i="14"/>
  <c r="J48" i="14"/>
  <c r="H49" i="14"/>
  <c r="J49" i="14"/>
  <c r="H50" i="14"/>
  <c r="J50" i="14"/>
  <c r="K50" i="14" s="1"/>
  <c r="C50" i="58" s="1"/>
  <c r="H51" i="14"/>
  <c r="J51" i="14"/>
  <c r="H52" i="14"/>
  <c r="J52" i="14"/>
  <c r="H53" i="14"/>
  <c r="J53" i="14"/>
  <c r="H54" i="14"/>
  <c r="J54" i="14"/>
  <c r="H55" i="14"/>
  <c r="J55" i="14"/>
  <c r="K55" i="14"/>
  <c r="C55" i="58"/>
  <c r="H56" i="14"/>
  <c r="J56" i="14"/>
  <c r="H57" i="14"/>
  <c r="J57" i="14"/>
  <c r="H58" i="14"/>
  <c r="J58" i="14"/>
  <c r="K58" i="14"/>
  <c r="C58" i="58" s="1"/>
  <c r="H59" i="14"/>
  <c r="I59" i="14"/>
  <c r="C59" i="59" s="1"/>
  <c r="J59" i="14"/>
  <c r="H60" i="14"/>
  <c r="J60" i="14"/>
  <c r="H61" i="14"/>
  <c r="J61" i="14"/>
  <c r="H62" i="14"/>
  <c r="J62" i="14"/>
  <c r="H63" i="14"/>
  <c r="J63" i="14"/>
  <c r="H64" i="14"/>
  <c r="J64" i="14"/>
  <c r="H65" i="14"/>
  <c r="J65" i="14"/>
  <c r="H66" i="14"/>
  <c r="J66" i="14"/>
  <c r="H67" i="14"/>
  <c r="J67" i="14"/>
  <c r="H68" i="14"/>
  <c r="J68" i="14"/>
  <c r="H69" i="14"/>
  <c r="J69" i="14"/>
  <c r="H70" i="14"/>
  <c r="J70" i="14"/>
  <c r="H71" i="14"/>
  <c r="J71" i="14"/>
  <c r="H72" i="14"/>
  <c r="J72" i="14"/>
  <c r="H73" i="14"/>
  <c r="J73" i="14"/>
  <c r="H74" i="14"/>
  <c r="J74" i="14"/>
  <c r="H75" i="14"/>
  <c r="J75" i="14"/>
  <c r="H76" i="14"/>
  <c r="J76" i="14"/>
  <c r="H77" i="14"/>
  <c r="J77" i="14"/>
  <c r="H78" i="14"/>
  <c r="J78" i="14"/>
  <c r="H79" i="14"/>
  <c r="J79" i="14"/>
  <c r="H80" i="14"/>
  <c r="J80" i="14"/>
  <c r="H81" i="14"/>
  <c r="J81" i="14"/>
  <c r="H82" i="14"/>
  <c r="J82" i="14"/>
  <c r="H83" i="14"/>
  <c r="J83" i="14"/>
  <c r="H84" i="14"/>
  <c r="J84" i="14"/>
  <c r="H85" i="14"/>
  <c r="J85" i="14"/>
  <c r="H86" i="14"/>
  <c r="J86" i="14"/>
  <c r="K86" i="14"/>
  <c r="C86" i="58"/>
  <c r="H87" i="14"/>
  <c r="J87" i="14"/>
  <c r="H88" i="14"/>
  <c r="J88" i="14"/>
  <c r="H89" i="14"/>
  <c r="J89" i="14"/>
  <c r="H90" i="14"/>
  <c r="J90" i="14"/>
  <c r="H91" i="14"/>
  <c r="J91" i="14"/>
  <c r="H92" i="14"/>
  <c r="J92" i="14"/>
  <c r="H93" i="14"/>
  <c r="J93" i="14"/>
  <c r="H94" i="14"/>
  <c r="J94" i="14"/>
  <c r="H95" i="14"/>
  <c r="J95" i="14"/>
  <c r="H96" i="14"/>
  <c r="J96" i="14"/>
  <c r="H97" i="14"/>
  <c r="J97" i="14"/>
  <c r="H98" i="14"/>
  <c r="I98" i="14" s="1"/>
  <c r="C98" i="59" s="1"/>
  <c r="J98" i="14"/>
  <c r="K98" i="14"/>
  <c r="C98" i="58" s="1"/>
  <c r="H99" i="14"/>
  <c r="J99" i="14"/>
  <c r="J5" i="51"/>
  <c r="L5" i="51"/>
  <c r="J6" i="51"/>
  <c r="L6" i="51"/>
  <c r="J7" i="51"/>
  <c r="L7" i="51"/>
  <c r="J8" i="51"/>
  <c r="L8" i="51"/>
  <c r="J9" i="51"/>
  <c r="L9" i="51"/>
  <c r="J11" i="51"/>
  <c r="L11" i="51"/>
  <c r="J12" i="51"/>
  <c r="L12" i="51"/>
  <c r="J13" i="51"/>
  <c r="L13" i="51"/>
  <c r="J14" i="51"/>
  <c r="L14" i="51"/>
  <c r="J15" i="51"/>
  <c r="L15" i="51"/>
  <c r="J16" i="51"/>
  <c r="L16" i="51"/>
  <c r="J17" i="51"/>
  <c r="L17" i="51"/>
  <c r="J18" i="51"/>
  <c r="L18" i="51"/>
  <c r="J19" i="51"/>
  <c r="L19" i="51"/>
  <c r="J20" i="51"/>
  <c r="L20" i="51"/>
  <c r="J21" i="51"/>
  <c r="L21" i="51"/>
  <c r="J22" i="51"/>
  <c r="L22" i="51"/>
  <c r="J23" i="51"/>
  <c r="L23" i="51"/>
  <c r="J24" i="51"/>
  <c r="L24" i="51"/>
  <c r="J25" i="51"/>
  <c r="L25" i="51"/>
  <c r="J26" i="51"/>
  <c r="L26" i="51"/>
  <c r="J27" i="51"/>
  <c r="L27" i="51"/>
  <c r="J28" i="51"/>
  <c r="L28" i="51"/>
  <c r="J29" i="51"/>
  <c r="L29" i="51"/>
  <c r="J30" i="51"/>
  <c r="L30" i="51"/>
  <c r="J31" i="51"/>
  <c r="L31" i="51"/>
  <c r="J32" i="51"/>
  <c r="L32" i="51"/>
  <c r="J33" i="51"/>
  <c r="L33" i="51"/>
  <c r="J34" i="51"/>
  <c r="L34" i="51"/>
  <c r="J35" i="51"/>
  <c r="L35" i="51"/>
  <c r="J36" i="51"/>
  <c r="L36" i="51"/>
  <c r="J37" i="51"/>
  <c r="L37" i="51"/>
  <c r="J38" i="51"/>
  <c r="L38" i="51"/>
  <c r="J39" i="51"/>
  <c r="L39" i="51"/>
  <c r="J40" i="51"/>
  <c r="L40" i="51"/>
  <c r="J41" i="51"/>
  <c r="L41" i="51"/>
  <c r="J42" i="51"/>
  <c r="L42" i="51"/>
  <c r="J43" i="51"/>
  <c r="L43" i="51"/>
  <c r="J44" i="51"/>
  <c r="L44" i="51"/>
  <c r="J45" i="51"/>
  <c r="L45" i="51"/>
  <c r="J46" i="51"/>
  <c r="L46" i="51"/>
  <c r="J47" i="51"/>
  <c r="L47" i="51"/>
  <c r="J48" i="51"/>
  <c r="L48" i="51"/>
  <c r="J49" i="51"/>
  <c r="L49" i="51"/>
  <c r="J50" i="51"/>
  <c r="L50" i="51"/>
  <c r="J51" i="51"/>
  <c r="L51" i="51"/>
  <c r="J52" i="51"/>
  <c r="L52" i="51"/>
  <c r="J53" i="51"/>
  <c r="L53" i="51"/>
  <c r="J54" i="51"/>
  <c r="L54" i="51"/>
  <c r="J55" i="51"/>
  <c r="L55" i="51"/>
  <c r="J56" i="51"/>
  <c r="L56" i="51"/>
  <c r="J57" i="51"/>
  <c r="L57" i="51"/>
  <c r="J58" i="51"/>
  <c r="L58" i="51"/>
  <c r="J59" i="51"/>
  <c r="L59" i="51"/>
  <c r="J60" i="51"/>
  <c r="L60" i="51"/>
  <c r="J61" i="51"/>
  <c r="L61" i="51"/>
  <c r="J62" i="51"/>
  <c r="L62" i="51"/>
  <c r="J63" i="51"/>
  <c r="L63" i="51"/>
  <c r="J64" i="51"/>
  <c r="L64" i="51"/>
  <c r="J65" i="51"/>
  <c r="L65" i="51"/>
  <c r="J66" i="51"/>
  <c r="L66" i="51"/>
  <c r="J67" i="51"/>
  <c r="L67" i="51"/>
  <c r="J68" i="51"/>
  <c r="L68" i="51"/>
  <c r="J69" i="51"/>
  <c r="L69" i="51"/>
  <c r="J70" i="51"/>
  <c r="L70" i="51"/>
  <c r="J71" i="51"/>
  <c r="L71" i="51"/>
  <c r="J72" i="51"/>
  <c r="L72" i="51"/>
  <c r="J73" i="51"/>
  <c r="L73" i="51"/>
  <c r="J74" i="51"/>
  <c r="L74" i="51"/>
  <c r="J75" i="51"/>
  <c r="L75" i="51"/>
  <c r="J76" i="51"/>
  <c r="L76" i="51"/>
  <c r="J77" i="51"/>
  <c r="L77" i="51"/>
  <c r="J78" i="51"/>
  <c r="L78" i="51"/>
  <c r="J79" i="51"/>
  <c r="L79" i="51"/>
  <c r="J80" i="51"/>
  <c r="L80" i="51"/>
  <c r="J81" i="51"/>
  <c r="L81" i="51"/>
  <c r="J82" i="51"/>
  <c r="L82" i="51"/>
  <c r="J83" i="51"/>
  <c r="L83" i="51"/>
  <c r="J84" i="51"/>
  <c r="L84" i="51"/>
  <c r="J85" i="51"/>
  <c r="L85" i="51"/>
  <c r="J86" i="51"/>
  <c r="L86" i="51"/>
  <c r="J87" i="51"/>
  <c r="L87" i="51"/>
  <c r="J88" i="51"/>
  <c r="L88" i="51"/>
  <c r="J89" i="51"/>
  <c r="L89" i="51"/>
  <c r="J90" i="51"/>
  <c r="L90" i="51"/>
  <c r="J91" i="51"/>
  <c r="L91" i="51"/>
  <c r="J92" i="51"/>
  <c r="L92" i="51"/>
  <c r="J93" i="51"/>
  <c r="L93" i="51"/>
  <c r="J94" i="51"/>
  <c r="L94" i="51"/>
  <c r="J95" i="51"/>
  <c r="L95" i="51"/>
  <c r="J96" i="51"/>
  <c r="L96" i="51"/>
  <c r="J97" i="51"/>
  <c r="L97" i="51"/>
  <c r="J98" i="51"/>
  <c r="L98" i="51"/>
  <c r="J99" i="51"/>
  <c r="L99" i="51"/>
  <c r="K5" i="46"/>
  <c r="M5" i="46"/>
  <c r="K6" i="46"/>
  <c r="M6" i="46"/>
  <c r="K7" i="46"/>
  <c r="M7" i="46"/>
  <c r="K8" i="46"/>
  <c r="M8" i="46"/>
  <c r="K9" i="46"/>
  <c r="M9" i="46"/>
  <c r="K11" i="46"/>
  <c r="M11" i="46"/>
  <c r="K12" i="46"/>
  <c r="M12" i="46"/>
  <c r="K13" i="46"/>
  <c r="M13" i="46"/>
  <c r="K14" i="46"/>
  <c r="M14" i="46"/>
  <c r="K15" i="46"/>
  <c r="M15" i="46"/>
  <c r="K16" i="46"/>
  <c r="M16" i="46"/>
  <c r="K17" i="46"/>
  <c r="M17" i="46"/>
  <c r="K18" i="46"/>
  <c r="M18" i="46"/>
  <c r="K19" i="46"/>
  <c r="M19" i="46"/>
  <c r="K20" i="46"/>
  <c r="M20" i="46"/>
  <c r="K21" i="46"/>
  <c r="M21" i="46"/>
  <c r="K22" i="46"/>
  <c r="M22" i="46"/>
  <c r="K23" i="46"/>
  <c r="M23" i="46"/>
  <c r="K24" i="46"/>
  <c r="M24" i="46"/>
  <c r="K25" i="46"/>
  <c r="M25" i="46"/>
  <c r="K26" i="46"/>
  <c r="M26" i="46"/>
  <c r="K27" i="46"/>
  <c r="M27" i="46"/>
  <c r="K28" i="46"/>
  <c r="M28" i="46"/>
  <c r="K29" i="46"/>
  <c r="M29" i="46"/>
  <c r="K30" i="46"/>
  <c r="M30" i="46"/>
  <c r="K31" i="46"/>
  <c r="M31" i="46"/>
  <c r="K32" i="46"/>
  <c r="M32" i="46"/>
  <c r="K33" i="46"/>
  <c r="M33" i="46"/>
  <c r="K34" i="46"/>
  <c r="M34" i="46"/>
  <c r="K35" i="46"/>
  <c r="M35" i="46"/>
  <c r="K36" i="46"/>
  <c r="M36" i="46"/>
  <c r="K37" i="46"/>
  <c r="M37" i="46"/>
  <c r="K38" i="46"/>
  <c r="M38" i="46"/>
  <c r="K39" i="46"/>
  <c r="M39" i="46"/>
  <c r="K40" i="46"/>
  <c r="M40" i="46"/>
  <c r="K41" i="46"/>
  <c r="M41" i="46"/>
  <c r="K42" i="46"/>
  <c r="M42" i="46"/>
  <c r="K43" i="46"/>
  <c r="M43" i="46"/>
  <c r="K44" i="46"/>
  <c r="M44" i="46"/>
  <c r="K45" i="46"/>
  <c r="M45" i="46"/>
  <c r="K46" i="46"/>
  <c r="M46" i="46"/>
  <c r="K47" i="46"/>
  <c r="L47" i="46"/>
  <c r="M47" i="46"/>
  <c r="K48" i="46"/>
  <c r="M48" i="46"/>
  <c r="K49" i="46"/>
  <c r="M49" i="46"/>
  <c r="K50" i="46"/>
  <c r="M50" i="46"/>
  <c r="K51" i="46"/>
  <c r="M51" i="46"/>
  <c r="K52" i="46"/>
  <c r="M52" i="46"/>
  <c r="K53" i="46"/>
  <c r="M53" i="46"/>
  <c r="K54" i="46"/>
  <c r="M54" i="46"/>
  <c r="K55" i="46"/>
  <c r="M55" i="46"/>
  <c r="K56" i="46"/>
  <c r="M56" i="46"/>
  <c r="K57" i="46"/>
  <c r="M57" i="46"/>
  <c r="K58" i="46"/>
  <c r="M58" i="46"/>
  <c r="K59" i="46"/>
  <c r="M59" i="46"/>
  <c r="K60" i="46"/>
  <c r="M60" i="46"/>
  <c r="K61" i="46"/>
  <c r="M61" i="46"/>
  <c r="K62" i="46"/>
  <c r="M62" i="46"/>
  <c r="K63" i="46"/>
  <c r="M63" i="46"/>
  <c r="K64" i="46"/>
  <c r="M64" i="46"/>
  <c r="K65" i="46"/>
  <c r="M65" i="46"/>
  <c r="K66" i="46"/>
  <c r="M66" i="46"/>
  <c r="K67" i="46"/>
  <c r="M67" i="46"/>
  <c r="K68" i="46"/>
  <c r="M68" i="46"/>
  <c r="K69" i="46"/>
  <c r="M69" i="46"/>
  <c r="K70" i="46"/>
  <c r="M70" i="46"/>
  <c r="K71" i="46"/>
  <c r="M71" i="46"/>
  <c r="K72" i="46"/>
  <c r="M72" i="46"/>
  <c r="K73" i="46"/>
  <c r="M73" i="46"/>
  <c r="K74" i="46"/>
  <c r="M74" i="46"/>
  <c r="K75" i="46"/>
  <c r="M75" i="46"/>
  <c r="K76" i="46"/>
  <c r="M76" i="46"/>
  <c r="K77" i="46"/>
  <c r="M77" i="46"/>
  <c r="K78" i="46"/>
  <c r="M78" i="46"/>
  <c r="K79" i="46"/>
  <c r="M79" i="46"/>
  <c r="K80" i="46"/>
  <c r="M80" i="46"/>
  <c r="K81" i="46"/>
  <c r="M81" i="46"/>
  <c r="K82" i="46"/>
  <c r="M82" i="46"/>
  <c r="K83" i="46"/>
  <c r="M83" i="46"/>
  <c r="K84" i="46"/>
  <c r="M84" i="46"/>
  <c r="K85" i="46"/>
  <c r="M85" i="46"/>
  <c r="K86" i="46"/>
  <c r="M86" i="46"/>
  <c r="K87" i="46"/>
  <c r="M87" i="46"/>
  <c r="K88" i="46"/>
  <c r="M88" i="46"/>
  <c r="K89" i="46"/>
  <c r="M89" i="46"/>
  <c r="K90" i="46"/>
  <c r="M90" i="46"/>
  <c r="K91" i="46"/>
  <c r="M91" i="46"/>
  <c r="K92" i="46"/>
  <c r="M92" i="46"/>
  <c r="K93" i="46"/>
  <c r="M93" i="46"/>
  <c r="K94" i="46"/>
  <c r="M94" i="46"/>
  <c r="K95" i="46"/>
  <c r="M95" i="46"/>
  <c r="K96" i="46"/>
  <c r="M96" i="46"/>
  <c r="K97" i="46"/>
  <c r="M97" i="46"/>
  <c r="K98" i="46"/>
  <c r="M98" i="46"/>
  <c r="K99" i="46"/>
  <c r="M99" i="46"/>
  <c r="M5" i="41"/>
  <c r="O5" i="41"/>
  <c r="M6" i="41"/>
  <c r="O6" i="41"/>
  <c r="M7" i="41"/>
  <c r="O7" i="41"/>
  <c r="M8" i="41"/>
  <c r="O8" i="41"/>
  <c r="M9" i="41"/>
  <c r="O9" i="41"/>
  <c r="M11" i="41"/>
  <c r="O11" i="41"/>
  <c r="M12" i="41"/>
  <c r="O12" i="41"/>
  <c r="M13" i="41"/>
  <c r="O13" i="41"/>
  <c r="M14" i="41"/>
  <c r="O14" i="41"/>
  <c r="M15" i="41"/>
  <c r="O15" i="41"/>
  <c r="M16" i="41"/>
  <c r="O16" i="41"/>
  <c r="M17" i="41"/>
  <c r="O17" i="41"/>
  <c r="M18" i="41"/>
  <c r="O18" i="41"/>
  <c r="M19" i="41"/>
  <c r="O19" i="41"/>
  <c r="M20" i="41"/>
  <c r="O20" i="41"/>
  <c r="M21" i="41"/>
  <c r="O21" i="41"/>
  <c r="M22" i="41"/>
  <c r="O22" i="41"/>
  <c r="M23" i="41"/>
  <c r="O23" i="41"/>
  <c r="M24" i="41"/>
  <c r="O24" i="41"/>
  <c r="M25" i="41"/>
  <c r="O25" i="41"/>
  <c r="M26" i="41"/>
  <c r="O26" i="41"/>
  <c r="M27" i="41"/>
  <c r="O27" i="41"/>
  <c r="M28" i="41"/>
  <c r="O28" i="41"/>
  <c r="M29" i="41"/>
  <c r="O29" i="41"/>
  <c r="M30" i="41"/>
  <c r="O30" i="41"/>
  <c r="M31" i="41"/>
  <c r="O31" i="41"/>
  <c r="M32" i="41"/>
  <c r="O32" i="41"/>
  <c r="M33" i="41"/>
  <c r="O33" i="41"/>
  <c r="M34" i="41"/>
  <c r="O34" i="41"/>
  <c r="M35" i="41"/>
  <c r="O35" i="41"/>
  <c r="M36" i="41"/>
  <c r="O36" i="41"/>
  <c r="M37" i="41"/>
  <c r="O37" i="41"/>
  <c r="M38" i="41"/>
  <c r="O38" i="41"/>
  <c r="M39" i="41"/>
  <c r="O39" i="41"/>
  <c r="M40" i="41"/>
  <c r="O40" i="41"/>
  <c r="M41" i="41"/>
  <c r="O41" i="41"/>
  <c r="M42" i="41"/>
  <c r="O42" i="41"/>
  <c r="M43" i="41"/>
  <c r="O43" i="41"/>
  <c r="M44" i="41"/>
  <c r="O44" i="41"/>
  <c r="M45" i="41"/>
  <c r="O45" i="41"/>
  <c r="M46" i="41"/>
  <c r="O46" i="41"/>
  <c r="M47" i="41"/>
  <c r="O47" i="41"/>
  <c r="M48" i="41"/>
  <c r="O48" i="41"/>
  <c r="M49" i="41"/>
  <c r="O49" i="41"/>
  <c r="M50" i="41"/>
  <c r="O50" i="41"/>
  <c r="M51" i="41"/>
  <c r="O51" i="41"/>
  <c r="M52" i="41"/>
  <c r="O52" i="41"/>
  <c r="M53" i="41"/>
  <c r="O53" i="41"/>
  <c r="M54" i="41"/>
  <c r="O54" i="41"/>
  <c r="M55" i="41"/>
  <c r="O55" i="41"/>
  <c r="M56" i="41"/>
  <c r="O56" i="41"/>
  <c r="M57" i="41"/>
  <c r="O57" i="41"/>
  <c r="M58" i="41"/>
  <c r="O58" i="41"/>
  <c r="M59" i="41"/>
  <c r="O59" i="41"/>
  <c r="M60" i="41"/>
  <c r="O60" i="41"/>
  <c r="M61" i="41"/>
  <c r="O61" i="41"/>
  <c r="M62" i="41"/>
  <c r="O62" i="41"/>
  <c r="M63" i="41"/>
  <c r="O63" i="41"/>
  <c r="M64" i="41"/>
  <c r="O64" i="41"/>
  <c r="M65" i="41"/>
  <c r="O65" i="41"/>
  <c r="M66" i="41"/>
  <c r="O66" i="41"/>
  <c r="M67" i="41"/>
  <c r="O67" i="41"/>
  <c r="M68" i="41"/>
  <c r="O68" i="41"/>
  <c r="M69" i="41"/>
  <c r="O69" i="41"/>
  <c r="M70" i="41"/>
  <c r="O70" i="41"/>
  <c r="M71" i="41"/>
  <c r="O71" i="41"/>
  <c r="M72" i="41"/>
  <c r="O72" i="41"/>
  <c r="M73" i="41"/>
  <c r="O73" i="41"/>
  <c r="M74" i="41"/>
  <c r="O74" i="41"/>
  <c r="M75" i="41"/>
  <c r="O75" i="41"/>
  <c r="M76" i="41"/>
  <c r="O76" i="41"/>
  <c r="M77" i="41"/>
  <c r="O77" i="41"/>
  <c r="M78" i="41"/>
  <c r="O78" i="41"/>
  <c r="M79" i="41"/>
  <c r="O79" i="41"/>
  <c r="M80" i="41"/>
  <c r="O80" i="41"/>
  <c r="M81" i="41"/>
  <c r="O81" i="41"/>
  <c r="M82" i="41"/>
  <c r="O82" i="41"/>
  <c r="M83" i="41"/>
  <c r="O83" i="41"/>
  <c r="M84" i="41"/>
  <c r="O84" i="41"/>
  <c r="M85" i="41"/>
  <c r="O85" i="41"/>
  <c r="M86" i="41"/>
  <c r="O86" i="41"/>
  <c r="M87" i="41"/>
  <c r="O87" i="41"/>
  <c r="M88" i="41"/>
  <c r="O88" i="41"/>
  <c r="M89" i="41"/>
  <c r="O89" i="41"/>
  <c r="M90" i="41"/>
  <c r="O90" i="41"/>
  <c r="M91" i="41"/>
  <c r="O91" i="41"/>
  <c r="M92" i="41"/>
  <c r="O92" i="41"/>
  <c r="M93" i="41"/>
  <c r="O93" i="41"/>
  <c r="M94" i="41"/>
  <c r="O94" i="41"/>
  <c r="M95" i="41"/>
  <c r="O95" i="41"/>
  <c r="M96" i="41"/>
  <c r="O96" i="41"/>
  <c r="M97" i="41"/>
  <c r="O97" i="41"/>
  <c r="M98" i="41"/>
  <c r="O98" i="41"/>
  <c r="M99" i="41"/>
  <c r="N99" i="41"/>
  <c r="O99" i="41"/>
  <c r="K5" i="36"/>
  <c r="M5" i="36"/>
  <c r="K6" i="36"/>
  <c r="M6" i="36"/>
  <c r="P6" i="41"/>
  <c r="K7" i="36"/>
  <c r="M7" i="36"/>
  <c r="K8" i="36"/>
  <c r="M8" i="36"/>
  <c r="K9" i="36"/>
  <c r="M9" i="36"/>
  <c r="K11" i="36"/>
  <c r="M11" i="36"/>
  <c r="K12" i="36"/>
  <c r="M12" i="36"/>
  <c r="K13" i="36"/>
  <c r="M13" i="36"/>
  <c r="K14" i="36"/>
  <c r="M14" i="36"/>
  <c r="K15" i="36"/>
  <c r="M15" i="36"/>
  <c r="K16" i="36"/>
  <c r="M16" i="36"/>
  <c r="K17" i="36"/>
  <c r="M17" i="36"/>
  <c r="K18" i="36"/>
  <c r="M18" i="36"/>
  <c r="K19" i="36"/>
  <c r="M19" i="36"/>
  <c r="K20" i="36"/>
  <c r="M20" i="36"/>
  <c r="K21" i="36"/>
  <c r="M21" i="36"/>
  <c r="K22" i="36"/>
  <c r="M22" i="36"/>
  <c r="K23" i="36"/>
  <c r="M23" i="36"/>
  <c r="K24" i="36"/>
  <c r="M24" i="36"/>
  <c r="K25" i="36"/>
  <c r="M25" i="36"/>
  <c r="K26" i="36"/>
  <c r="M26" i="36"/>
  <c r="K27" i="36"/>
  <c r="M27" i="36"/>
  <c r="K28" i="36"/>
  <c r="M28" i="36"/>
  <c r="K29" i="36"/>
  <c r="M29" i="36"/>
  <c r="K30" i="36"/>
  <c r="M30" i="36"/>
  <c r="K31" i="36"/>
  <c r="M31" i="36"/>
  <c r="P31" i="41"/>
  <c r="K32" i="36"/>
  <c r="M32" i="36"/>
  <c r="K33" i="36"/>
  <c r="M33" i="36"/>
  <c r="K34" i="36"/>
  <c r="M34" i="36"/>
  <c r="K35" i="36"/>
  <c r="M35" i="36"/>
  <c r="K36" i="36"/>
  <c r="M36" i="36"/>
  <c r="K37" i="36"/>
  <c r="M37" i="36"/>
  <c r="K38" i="36"/>
  <c r="M38" i="36"/>
  <c r="K39" i="36"/>
  <c r="M39" i="36"/>
  <c r="K40" i="36"/>
  <c r="M40" i="36"/>
  <c r="K41" i="36"/>
  <c r="M41" i="36"/>
  <c r="K42" i="36"/>
  <c r="M42" i="36"/>
  <c r="K43" i="36"/>
  <c r="M43" i="36"/>
  <c r="K44" i="36"/>
  <c r="M44" i="36"/>
  <c r="K45" i="36"/>
  <c r="M45" i="36"/>
  <c r="K46" i="36"/>
  <c r="M46" i="36"/>
  <c r="K47" i="36"/>
  <c r="M47" i="36"/>
  <c r="K48" i="36"/>
  <c r="M48" i="36"/>
  <c r="K49" i="36"/>
  <c r="M49" i="36"/>
  <c r="K50" i="36"/>
  <c r="M50" i="36"/>
  <c r="K51" i="36"/>
  <c r="M51" i="36"/>
  <c r="K52" i="36"/>
  <c r="M52" i="36"/>
  <c r="K53" i="36"/>
  <c r="M53" i="36"/>
  <c r="K54" i="36"/>
  <c r="M54" i="36"/>
  <c r="K55" i="36"/>
  <c r="M55" i="36"/>
  <c r="K56" i="36"/>
  <c r="M56" i="36"/>
  <c r="K57" i="36"/>
  <c r="M57" i="36"/>
  <c r="K58" i="36"/>
  <c r="M58" i="36"/>
  <c r="K59" i="36"/>
  <c r="M59" i="36"/>
  <c r="K60" i="36"/>
  <c r="M60" i="36"/>
  <c r="K61" i="36"/>
  <c r="M61" i="36"/>
  <c r="K62" i="36"/>
  <c r="M62" i="36"/>
  <c r="K63" i="36"/>
  <c r="M63" i="36"/>
  <c r="K64" i="36"/>
  <c r="M64" i="36"/>
  <c r="K65" i="36"/>
  <c r="M65" i="36"/>
  <c r="K66" i="36"/>
  <c r="M66" i="36"/>
  <c r="K67" i="36"/>
  <c r="M67" i="36"/>
  <c r="K68" i="36"/>
  <c r="M68" i="36"/>
  <c r="K69" i="36"/>
  <c r="M69" i="36"/>
  <c r="K70" i="36"/>
  <c r="M70" i="36"/>
  <c r="K71" i="36"/>
  <c r="M71" i="36"/>
  <c r="K72" i="36"/>
  <c r="M72" i="36"/>
  <c r="K73" i="36"/>
  <c r="M73" i="36"/>
  <c r="K74" i="36"/>
  <c r="M74" i="36"/>
  <c r="K75" i="36"/>
  <c r="M75" i="36"/>
  <c r="K76" i="36"/>
  <c r="M76" i="36"/>
  <c r="K77" i="36"/>
  <c r="M77" i="36"/>
  <c r="K78" i="36"/>
  <c r="M78" i="36"/>
  <c r="K79" i="36"/>
  <c r="M79" i="36"/>
  <c r="K80" i="36"/>
  <c r="M80" i="36"/>
  <c r="K81" i="36"/>
  <c r="M81" i="36"/>
  <c r="K82" i="36"/>
  <c r="M82" i="36"/>
  <c r="K83" i="36"/>
  <c r="M83" i="36"/>
  <c r="K84" i="36"/>
  <c r="M84" i="36"/>
  <c r="K85" i="36"/>
  <c r="M85" i="36"/>
  <c r="K86" i="36"/>
  <c r="M86" i="36"/>
  <c r="K87" i="36"/>
  <c r="M87" i="36"/>
  <c r="K88" i="36"/>
  <c r="M88" i="36"/>
  <c r="K89" i="36"/>
  <c r="M89" i="36"/>
  <c r="K90" i="36"/>
  <c r="M90" i="36"/>
  <c r="K91" i="36"/>
  <c r="M91" i="36"/>
  <c r="K92" i="36"/>
  <c r="M92" i="36"/>
  <c r="K93" i="36"/>
  <c r="M93" i="36"/>
  <c r="K94" i="36"/>
  <c r="M94" i="36"/>
  <c r="K95" i="36"/>
  <c r="M95" i="36"/>
  <c r="K96" i="36"/>
  <c r="M96" i="36"/>
  <c r="K97" i="36"/>
  <c r="M97" i="36"/>
  <c r="K98" i="36"/>
  <c r="M98" i="36"/>
  <c r="K99" i="36"/>
  <c r="M99" i="36"/>
  <c r="L5" i="31"/>
  <c r="N5" i="31"/>
  <c r="L6" i="31"/>
  <c r="N6" i="31"/>
  <c r="L7" i="31"/>
  <c r="N7" i="31"/>
  <c r="L8" i="31"/>
  <c r="N8" i="31"/>
  <c r="P8" i="41"/>
  <c r="L9" i="31"/>
  <c r="N9" i="31"/>
  <c r="L11" i="31"/>
  <c r="N11" i="31"/>
  <c r="L12" i="31"/>
  <c r="N12" i="31"/>
  <c r="L13" i="31"/>
  <c r="N13" i="31"/>
  <c r="L14" i="31"/>
  <c r="N14" i="31"/>
  <c r="L15" i="31"/>
  <c r="N15" i="31"/>
  <c r="L16" i="31"/>
  <c r="N16" i="31"/>
  <c r="L17" i="31"/>
  <c r="N17" i="31"/>
  <c r="L18" i="31"/>
  <c r="N18" i="31"/>
  <c r="L19" i="31"/>
  <c r="N19" i="31"/>
  <c r="L20" i="31"/>
  <c r="N20" i="31"/>
  <c r="L21" i="31"/>
  <c r="N21" i="31"/>
  <c r="L22" i="31"/>
  <c r="N22" i="31"/>
  <c r="L23" i="31"/>
  <c r="N23" i="31"/>
  <c r="L24" i="31"/>
  <c r="N24" i="31"/>
  <c r="L25" i="31"/>
  <c r="N25" i="31"/>
  <c r="L26" i="31"/>
  <c r="N26" i="31"/>
  <c r="L27" i="31"/>
  <c r="N27" i="31"/>
  <c r="L28" i="31"/>
  <c r="N28" i="31"/>
  <c r="L29" i="31"/>
  <c r="N29" i="31"/>
  <c r="L30" i="31"/>
  <c r="N30" i="31"/>
  <c r="L31" i="31"/>
  <c r="N31" i="31"/>
  <c r="L32" i="31"/>
  <c r="N32" i="31"/>
  <c r="L33" i="31"/>
  <c r="N33" i="31"/>
  <c r="L34" i="31"/>
  <c r="N34" i="31"/>
  <c r="L35" i="31"/>
  <c r="N35" i="31"/>
  <c r="L36" i="31"/>
  <c r="N36" i="31"/>
  <c r="L37" i="31"/>
  <c r="N37" i="31"/>
  <c r="L38" i="31"/>
  <c r="N38" i="31"/>
  <c r="L39" i="31"/>
  <c r="N39" i="31"/>
  <c r="L40" i="31"/>
  <c r="N40" i="31"/>
  <c r="L41" i="31"/>
  <c r="N41" i="31"/>
  <c r="L42" i="31"/>
  <c r="N42" i="31"/>
  <c r="L43" i="31"/>
  <c r="N43" i="31"/>
  <c r="L44" i="31"/>
  <c r="N44" i="31"/>
  <c r="L45" i="31"/>
  <c r="N45" i="31"/>
  <c r="L46" i="31"/>
  <c r="N46" i="31"/>
  <c r="L47" i="31"/>
  <c r="N47" i="41"/>
  <c r="N47" i="31"/>
  <c r="L48" i="31"/>
  <c r="N48" i="31"/>
  <c r="L49" i="31"/>
  <c r="I49" i="14"/>
  <c r="C49" i="59"/>
  <c r="N49" i="31"/>
  <c r="P49" i="41"/>
  <c r="L50" i="31"/>
  <c r="N50" i="31"/>
  <c r="L51" i="31"/>
  <c r="N51" i="31"/>
  <c r="L52" i="31"/>
  <c r="N52" i="31"/>
  <c r="L53" i="31"/>
  <c r="N53" i="31"/>
  <c r="L54" i="31"/>
  <c r="N54" i="31"/>
  <c r="L55" i="31"/>
  <c r="N55" i="31"/>
  <c r="L56" i="31"/>
  <c r="N56" i="31"/>
  <c r="L57" i="31"/>
  <c r="N57" i="31"/>
  <c r="L58" i="31"/>
  <c r="N58" i="31"/>
  <c r="L59" i="31"/>
  <c r="N59" i="31"/>
  <c r="L60" i="31"/>
  <c r="N60" i="31"/>
  <c r="L61" i="31"/>
  <c r="N61" i="31"/>
  <c r="L62" i="31"/>
  <c r="N62" i="31"/>
  <c r="L63" i="31"/>
  <c r="N63" i="31"/>
  <c r="P63" i="41"/>
  <c r="L64" i="31"/>
  <c r="N64" i="31"/>
  <c r="L65" i="31"/>
  <c r="N65" i="31"/>
  <c r="L66" i="31"/>
  <c r="N66" i="31"/>
  <c r="L67" i="31"/>
  <c r="N67" i="31"/>
  <c r="L68" i="31"/>
  <c r="N68" i="31"/>
  <c r="L69" i="31"/>
  <c r="N69" i="31"/>
  <c r="L70" i="31"/>
  <c r="N70" i="31"/>
  <c r="L71" i="31"/>
  <c r="N71" i="31"/>
  <c r="L72" i="31"/>
  <c r="N72" i="31"/>
  <c r="L73" i="31"/>
  <c r="N73" i="31"/>
  <c r="L74" i="31"/>
  <c r="N74" i="31"/>
  <c r="L75" i="31"/>
  <c r="N75" i="31"/>
  <c r="L76" i="31"/>
  <c r="N76" i="31"/>
  <c r="L77" i="31"/>
  <c r="N77" i="31"/>
  <c r="L78" i="31"/>
  <c r="N78" i="31"/>
  <c r="L79" i="31"/>
  <c r="N79" i="31"/>
  <c r="L80" i="31"/>
  <c r="N80" i="31"/>
  <c r="L81" i="31"/>
  <c r="N81" i="31"/>
  <c r="L82" i="31"/>
  <c r="N82" i="31"/>
  <c r="L83" i="31"/>
  <c r="N83" i="31"/>
  <c r="L84" i="31"/>
  <c r="N84" i="31"/>
  <c r="L85" i="31"/>
  <c r="N85" i="31"/>
  <c r="L86" i="31"/>
  <c r="N86" i="31"/>
  <c r="L87" i="31"/>
  <c r="N87" i="31"/>
  <c r="L88" i="31"/>
  <c r="N88" i="31"/>
  <c r="L89" i="31"/>
  <c r="N89" i="31"/>
  <c r="O89" i="31"/>
  <c r="L90" i="31"/>
  <c r="N90" i="31"/>
  <c r="L91" i="31"/>
  <c r="I91" i="14"/>
  <c r="C91" i="59"/>
  <c r="N91" i="31"/>
  <c r="N91" i="46"/>
  <c r="L92" i="31"/>
  <c r="N92" i="31"/>
  <c r="L93" i="31"/>
  <c r="N93" i="31"/>
  <c r="L94" i="31"/>
  <c r="N94" i="31"/>
  <c r="L95" i="31"/>
  <c r="N95" i="31"/>
  <c r="L96" i="31"/>
  <c r="N96" i="31"/>
  <c r="L97" i="31"/>
  <c r="N97" i="31"/>
  <c r="L98" i="31"/>
  <c r="N98" i="31"/>
  <c r="L99" i="31"/>
  <c r="N99" i="31"/>
  <c r="L5" i="22"/>
  <c r="N5" i="22"/>
  <c r="L6" i="22"/>
  <c r="N6" i="22"/>
  <c r="L7" i="22"/>
  <c r="N7" i="22"/>
  <c r="L8" i="22"/>
  <c r="N8" i="22"/>
  <c r="L9" i="22"/>
  <c r="N9" i="22"/>
  <c r="L11" i="22"/>
  <c r="N11" i="22"/>
  <c r="L12" i="22"/>
  <c r="N12" i="22"/>
  <c r="L13" i="22"/>
  <c r="N13" i="22"/>
  <c r="L14" i="22"/>
  <c r="N14" i="22"/>
  <c r="L15" i="22"/>
  <c r="N15" i="22"/>
  <c r="L16" i="22"/>
  <c r="N16" i="22"/>
  <c r="L17" i="22"/>
  <c r="N17" i="22"/>
  <c r="O17" i="22"/>
  <c r="L18" i="22"/>
  <c r="N18" i="22"/>
  <c r="L19" i="22"/>
  <c r="N19" i="22"/>
  <c r="L20" i="22"/>
  <c r="N20" i="22"/>
  <c r="L21" i="22"/>
  <c r="N21" i="22"/>
  <c r="M21" i="51"/>
  <c r="L22" i="22"/>
  <c r="N22" i="22"/>
  <c r="L23" i="22"/>
  <c r="N23" i="22"/>
  <c r="L24" i="22"/>
  <c r="N24" i="22"/>
  <c r="L25" i="22"/>
  <c r="N25" i="22"/>
  <c r="L26" i="22"/>
  <c r="N26" i="22"/>
  <c r="L27" i="22"/>
  <c r="N27" i="22"/>
  <c r="L28" i="22"/>
  <c r="N28" i="22"/>
  <c r="L29" i="22"/>
  <c r="N29" i="22"/>
  <c r="L30" i="22"/>
  <c r="N30" i="22"/>
  <c r="L31" i="22"/>
  <c r="N31" i="22"/>
  <c r="L32" i="22"/>
  <c r="N32" i="22"/>
  <c r="L33" i="22"/>
  <c r="N33" i="22"/>
  <c r="L34" i="22"/>
  <c r="N34" i="22"/>
  <c r="L35" i="22"/>
  <c r="N35" i="22"/>
  <c r="L36" i="22"/>
  <c r="N36" i="22"/>
  <c r="L37" i="22"/>
  <c r="N37" i="22"/>
  <c r="L38" i="22"/>
  <c r="N38" i="22"/>
  <c r="L39" i="22"/>
  <c r="N39" i="22"/>
  <c r="L40" i="22"/>
  <c r="N40" i="22"/>
  <c r="L41" i="22"/>
  <c r="N41" i="22"/>
  <c r="L42" i="22"/>
  <c r="N42" i="22"/>
  <c r="L43" i="22"/>
  <c r="N43" i="22"/>
  <c r="L44" i="22"/>
  <c r="N44" i="22"/>
  <c r="L45" i="22"/>
  <c r="N45" i="22"/>
  <c r="L46" i="22"/>
  <c r="N46" i="22"/>
  <c r="L47" i="22"/>
  <c r="N47" i="22"/>
  <c r="L48" i="22"/>
  <c r="N48" i="22"/>
  <c r="L49" i="22"/>
  <c r="N49" i="22"/>
  <c r="L50" i="22"/>
  <c r="N50" i="22"/>
  <c r="L51" i="22"/>
  <c r="N51" i="22"/>
  <c r="L52" i="22"/>
  <c r="N52" i="22"/>
  <c r="L53" i="22"/>
  <c r="N53" i="22"/>
  <c r="L54" i="22"/>
  <c r="N54" i="22"/>
  <c r="L55" i="22"/>
  <c r="N55" i="22"/>
  <c r="L56" i="22"/>
  <c r="N56" i="22"/>
  <c r="L57" i="22"/>
  <c r="N57" i="22"/>
  <c r="L58" i="22"/>
  <c r="N58" i="22"/>
  <c r="L59" i="22"/>
  <c r="N59" i="22"/>
  <c r="L60" i="22"/>
  <c r="N60" i="22"/>
  <c r="L61" i="22"/>
  <c r="N61" i="22"/>
  <c r="L62" i="22"/>
  <c r="N62" i="22"/>
  <c r="L63" i="22"/>
  <c r="N63" i="22"/>
  <c r="L64" i="22"/>
  <c r="N64" i="22"/>
  <c r="L65" i="22"/>
  <c r="N65" i="22"/>
  <c r="L66" i="22"/>
  <c r="N66" i="22"/>
  <c r="L67" i="22"/>
  <c r="N67" i="22"/>
  <c r="L68" i="22"/>
  <c r="N68" i="22"/>
  <c r="L69" i="22"/>
  <c r="N69" i="22"/>
  <c r="L70" i="22"/>
  <c r="N70" i="22"/>
  <c r="L71" i="22"/>
  <c r="N71" i="22"/>
  <c r="L72" i="22"/>
  <c r="N72" i="22"/>
  <c r="L73" i="22"/>
  <c r="N73" i="22"/>
  <c r="L74" i="22"/>
  <c r="N74" i="22"/>
  <c r="L75" i="22"/>
  <c r="N75" i="22"/>
  <c r="L76" i="22"/>
  <c r="N76" i="22"/>
  <c r="L77" i="22"/>
  <c r="N77" i="22"/>
  <c r="L78" i="22"/>
  <c r="N78" i="22"/>
  <c r="L79" i="22"/>
  <c r="N79" i="22"/>
  <c r="L80" i="22"/>
  <c r="N80" i="22"/>
  <c r="L81" i="22"/>
  <c r="N81" i="22"/>
  <c r="L82" i="22"/>
  <c r="N82" i="22"/>
  <c r="L83" i="22"/>
  <c r="N83" i="22"/>
  <c r="O83" i="31"/>
  <c r="L84" i="22"/>
  <c r="N84" i="22"/>
  <c r="L85" i="22"/>
  <c r="N85" i="22"/>
  <c r="L86" i="22"/>
  <c r="N86" i="22"/>
  <c r="L87" i="22"/>
  <c r="N87" i="22"/>
  <c r="L88" i="22"/>
  <c r="N88" i="22"/>
  <c r="L89" i="22"/>
  <c r="N89" i="22"/>
  <c r="L90" i="22"/>
  <c r="N90" i="22"/>
  <c r="L91" i="22"/>
  <c r="N91" i="22"/>
  <c r="L92" i="22"/>
  <c r="N92" i="22"/>
  <c r="L93" i="22"/>
  <c r="N93" i="22"/>
  <c r="L94" i="22"/>
  <c r="N94" i="22"/>
  <c r="L95" i="22"/>
  <c r="N95" i="22"/>
  <c r="L96" i="22"/>
  <c r="N96" i="22"/>
  <c r="L97" i="22"/>
  <c r="N97" i="22"/>
  <c r="L98" i="22"/>
  <c r="N98" i="22"/>
  <c r="L99" i="22"/>
  <c r="N99" i="22"/>
  <c r="J5" i="16"/>
  <c r="L5" i="16"/>
  <c r="J6" i="16"/>
  <c r="L6" i="16"/>
  <c r="J7" i="16"/>
  <c r="L7" i="16"/>
  <c r="J8" i="16"/>
  <c r="L8" i="16"/>
  <c r="J9" i="16"/>
  <c r="L9" i="16"/>
  <c r="J11" i="16"/>
  <c r="L11" i="16"/>
  <c r="J12" i="16"/>
  <c r="L12" i="16"/>
  <c r="J13" i="16"/>
  <c r="L13" i="16"/>
  <c r="J14" i="16"/>
  <c r="L14" i="16"/>
  <c r="J15" i="16"/>
  <c r="L15" i="16"/>
  <c r="O15" i="31"/>
  <c r="J16" i="16"/>
  <c r="L16" i="16"/>
  <c r="J17" i="16"/>
  <c r="K17" i="16"/>
  <c r="L17" i="16"/>
  <c r="J18" i="16"/>
  <c r="L18" i="16"/>
  <c r="J19" i="16"/>
  <c r="L19" i="16"/>
  <c r="J20" i="16"/>
  <c r="L20" i="16"/>
  <c r="J21" i="16"/>
  <c r="L21" i="16"/>
  <c r="J22" i="16"/>
  <c r="L22" i="16"/>
  <c r="J23" i="16"/>
  <c r="L23" i="16"/>
  <c r="J24" i="16"/>
  <c r="L24" i="16"/>
  <c r="J25" i="16"/>
  <c r="L25" i="16"/>
  <c r="J26" i="16"/>
  <c r="L26" i="16"/>
  <c r="J27" i="16"/>
  <c r="L27" i="16"/>
  <c r="J28" i="16"/>
  <c r="L28" i="16"/>
  <c r="J29" i="16"/>
  <c r="L29" i="16"/>
  <c r="O29" i="31"/>
  <c r="J30" i="16"/>
  <c r="L30" i="16"/>
  <c r="J31" i="16"/>
  <c r="L31" i="16"/>
  <c r="J32" i="16"/>
  <c r="L32" i="16"/>
  <c r="J33" i="16"/>
  <c r="L33" i="16"/>
  <c r="J34" i="16"/>
  <c r="L34" i="16"/>
  <c r="J35" i="16"/>
  <c r="L35" i="16"/>
  <c r="J36" i="16"/>
  <c r="L36" i="16"/>
  <c r="J37" i="16"/>
  <c r="L37" i="16"/>
  <c r="J38" i="16"/>
  <c r="L38" i="16"/>
  <c r="J39" i="16"/>
  <c r="L39" i="16"/>
  <c r="J40" i="16"/>
  <c r="L40" i="16"/>
  <c r="J41" i="16"/>
  <c r="L41" i="16"/>
  <c r="J42" i="16"/>
  <c r="K42" i="16"/>
  <c r="L42" i="16"/>
  <c r="J43" i="16"/>
  <c r="L43" i="16"/>
  <c r="J44" i="16"/>
  <c r="K44" i="16"/>
  <c r="L44" i="16"/>
  <c r="J45" i="16"/>
  <c r="L45" i="16"/>
  <c r="J46" i="16"/>
  <c r="L46" i="16"/>
  <c r="J47" i="16"/>
  <c r="L47" i="16"/>
  <c r="J48" i="16"/>
  <c r="L48" i="16"/>
  <c r="J49" i="16"/>
  <c r="L49" i="16"/>
  <c r="J50" i="16"/>
  <c r="L50" i="16"/>
  <c r="J51" i="16"/>
  <c r="L51" i="16"/>
  <c r="J52" i="16"/>
  <c r="L52" i="16"/>
  <c r="J53" i="16"/>
  <c r="K53" i="16"/>
  <c r="L53" i="16"/>
  <c r="J54" i="16"/>
  <c r="L54" i="16"/>
  <c r="J55" i="16"/>
  <c r="L55" i="16"/>
  <c r="J56" i="16"/>
  <c r="L56" i="16"/>
  <c r="J57" i="16"/>
  <c r="L57" i="16"/>
  <c r="J58" i="16"/>
  <c r="L58" i="16"/>
  <c r="J59" i="16"/>
  <c r="M59" i="22"/>
  <c r="L59" i="16"/>
  <c r="J60" i="16"/>
  <c r="K60" i="16"/>
  <c r="L60" i="16"/>
  <c r="J61" i="16"/>
  <c r="L61" i="16"/>
  <c r="J62" i="16"/>
  <c r="L62" i="16"/>
  <c r="J63" i="16"/>
  <c r="L63" i="16"/>
  <c r="J64" i="16"/>
  <c r="L64" i="16"/>
  <c r="J65" i="16"/>
  <c r="L65" i="16"/>
  <c r="J66" i="16"/>
  <c r="L66" i="16"/>
  <c r="J67" i="16"/>
  <c r="M67" i="31"/>
  <c r="L67" i="16"/>
  <c r="O67" i="22"/>
  <c r="J68" i="16"/>
  <c r="L68" i="16"/>
  <c r="J69" i="16"/>
  <c r="L69" i="16"/>
  <c r="J70" i="16"/>
  <c r="L70" i="16"/>
  <c r="J71" i="16"/>
  <c r="L71" i="16"/>
  <c r="J72" i="16"/>
  <c r="L72" i="16"/>
  <c r="J73" i="16"/>
  <c r="L73" i="16"/>
  <c r="J74" i="16"/>
  <c r="L74" i="16"/>
  <c r="J75" i="16"/>
  <c r="L75" i="16"/>
  <c r="J76" i="16"/>
  <c r="L76" i="16"/>
  <c r="J77" i="16"/>
  <c r="L77" i="16"/>
  <c r="J78" i="16"/>
  <c r="L78" i="16"/>
  <c r="J79" i="16"/>
  <c r="L79" i="16"/>
  <c r="J80" i="16"/>
  <c r="L80" i="16"/>
  <c r="J81" i="16"/>
  <c r="L81" i="16"/>
  <c r="J82" i="16"/>
  <c r="L82" i="16"/>
  <c r="J83" i="16"/>
  <c r="L83" i="16"/>
  <c r="J84" i="16"/>
  <c r="L84" i="16"/>
  <c r="J85" i="16"/>
  <c r="L85" i="16"/>
  <c r="J86" i="16"/>
  <c r="L86" i="16"/>
  <c r="J87" i="16"/>
  <c r="L87" i="16"/>
  <c r="J88" i="16"/>
  <c r="L88" i="16"/>
  <c r="J89" i="16"/>
  <c r="L89" i="16"/>
  <c r="M89" i="16"/>
  <c r="J90" i="16"/>
  <c r="L90" i="16"/>
  <c r="J91" i="16"/>
  <c r="L91" i="16"/>
  <c r="J92" i="16"/>
  <c r="L92" i="16"/>
  <c r="J93" i="16"/>
  <c r="L93" i="16"/>
  <c r="J94" i="16"/>
  <c r="L94" i="16"/>
  <c r="J95" i="16"/>
  <c r="K95" i="16"/>
  <c r="L95" i="16"/>
  <c r="J96" i="16"/>
  <c r="L96" i="16"/>
  <c r="J97" i="16"/>
  <c r="L97" i="16"/>
  <c r="J98" i="16"/>
  <c r="L98" i="16"/>
  <c r="M98" i="16"/>
  <c r="L99" i="16"/>
  <c r="F5" i="4"/>
  <c r="G5" i="4"/>
  <c r="H5" i="4"/>
  <c r="I5" i="4"/>
  <c r="F6" i="4"/>
  <c r="G6" i="4"/>
  <c r="H6" i="4"/>
  <c r="F7" i="4"/>
  <c r="G7" i="4"/>
  <c r="H7" i="4"/>
  <c r="M7" i="16"/>
  <c r="F8" i="4"/>
  <c r="H8" i="4"/>
  <c r="I8" i="4"/>
  <c r="F9" i="4"/>
  <c r="G9" i="4"/>
  <c r="H9" i="4"/>
  <c r="I9" i="4"/>
  <c r="F11" i="4"/>
  <c r="H11" i="4"/>
  <c r="I11" i="4"/>
  <c r="F12" i="4"/>
  <c r="H12" i="4"/>
  <c r="I12" i="4"/>
  <c r="F13" i="4"/>
  <c r="G13" i="4"/>
  <c r="H13" i="4"/>
  <c r="F14" i="4"/>
  <c r="G14" i="4"/>
  <c r="H14" i="4"/>
  <c r="I14" i="4"/>
  <c r="F15" i="4"/>
  <c r="G15" i="4"/>
  <c r="H15" i="4"/>
  <c r="F16" i="4"/>
  <c r="G16" i="4"/>
  <c r="H16" i="4"/>
  <c r="M16" i="16"/>
  <c r="F17" i="4"/>
  <c r="H17" i="4"/>
  <c r="F18" i="4"/>
  <c r="G18" i="4"/>
  <c r="H18" i="4"/>
  <c r="I18" i="4"/>
  <c r="F19" i="4"/>
  <c r="H19" i="4"/>
  <c r="N19" i="36"/>
  <c r="F20" i="4"/>
  <c r="G20" i="4"/>
  <c r="H20" i="4"/>
  <c r="M20" i="16"/>
  <c r="F21" i="4"/>
  <c r="L21" i="36"/>
  <c r="H21" i="4"/>
  <c r="F22" i="4"/>
  <c r="H22" i="4"/>
  <c r="M22" i="16"/>
  <c r="F23" i="4"/>
  <c r="G23" i="4"/>
  <c r="H23" i="4"/>
  <c r="I23" i="4"/>
  <c r="F24" i="4"/>
  <c r="G24" i="4"/>
  <c r="H24" i="4"/>
  <c r="I24" i="4"/>
  <c r="F25" i="4"/>
  <c r="G25" i="4"/>
  <c r="H25" i="4"/>
  <c r="F26" i="4"/>
  <c r="G26" i="4"/>
  <c r="H26" i="4"/>
  <c r="I26" i="4"/>
  <c r="F27" i="4"/>
  <c r="G27" i="4"/>
  <c r="H27" i="4"/>
  <c r="F28" i="4"/>
  <c r="G28" i="4"/>
  <c r="H28" i="4"/>
  <c r="I28" i="4"/>
  <c r="F29" i="4"/>
  <c r="G29" i="4"/>
  <c r="H29" i="4"/>
  <c r="I29" i="4"/>
  <c r="F30" i="4"/>
  <c r="H30" i="4"/>
  <c r="I30" i="4"/>
  <c r="F31" i="4"/>
  <c r="G31" i="4"/>
  <c r="H31" i="4"/>
  <c r="O31" i="31"/>
  <c r="F32" i="4"/>
  <c r="H32" i="4"/>
  <c r="M32" i="16"/>
  <c r="F33" i="4"/>
  <c r="G33" i="4"/>
  <c r="H33" i="4"/>
  <c r="F34" i="4"/>
  <c r="G34" i="4"/>
  <c r="H34" i="4"/>
  <c r="I34" i="4"/>
  <c r="F35" i="4"/>
  <c r="G35" i="4"/>
  <c r="H35" i="4"/>
  <c r="P35" i="41"/>
  <c r="F36" i="4"/>
  <c r="G36" i="4"/>
  <c r="H36" i="4"/>
  <c r="I36" i="4"/>
  <c r="F37" i="4"/>
  <c r="G37" i="4"/>
  <c r="H37" i="4"/>
  <c r="F38" i="4"/>
  <c r="H38" i="4"/>
  <c r="I38" i="4"/>
  <c r="F39" i="4"/>
  <c r="G39" i="4"/>
  <c r="H39" i="4"/>
  <c r="I39" i="4"/>
  <c r="F40" i="4"/>
  <c r="H40" i="4"/>
  <c r="I40" i="4"/>
  <c r="F41" i="4"/>
  <c r="G41" i="4"/>
  <c r="H41" i="4"/>
  <c r="I41" i="4"/>
  <c r="F42" i="4"/>
  <c r="G42" i="4"/>
  <c r="H42" i="4"/>
  <c r="F43" i="4"/>
  <c r="M43" i="31"/>
  <c r="H43" i="4"/>
  <c r="O43" i="22"/>
  <c r="F44" i="4"/>
  <c r="G44" i="4"/>
  <c r="H44" i="4"/>
  <c r="I44" i="4"/>
  <c r="F45" i="4"/>
  <c r="G45" i="4"/>
  <c r="H45" i="4"/>
  <c r="I45" i="4"/>
  <c r="F46" i="4"/>
  <c r="K46" i="16"/>
  <c r="H46" i="4"/>
  <c r="I46" i="4"/>
  <c r="F47" i="4"/>
  <c r="G47" i="4"/>
  <c r="H47" i="4"/>
  <c r="M47" i="16"/>
  <c r="F48" i="4"/>
  <c r="G48" i="4"/>
  <c r="H48" i="4"/>
  <c r="I48" i="4"/>
  <c r="F49" i="4"/>
  <c r="G49" i="4"/>
  <c r="H49" i="4"/>
  <c r="I49" i="4"/>
  <c r="F50" i="4"/>
  <c r="H50" i="4"/>
  <c r="F51" i="4"/>
  <c r="L51" i="46"/>
  <c r="H51" i="4"/>
  <c r="F52" i="4"/>
  <c r="G52" i="4"/>
  <c r="H52" i="4"/>
  <c r="I52" i="4"/>
  <c r="F53" i="4"/>
  <c r="G53" i="4"/>
  <c r="H53" i="4"/>
  <c r="M53" i="16"/>
  <c r="I53" i="4"/>
  <c r="F54" i="4"/>
  <c r="G54" i="4"/>
  <c r="H54" i="4"/>
  <c r="I54" i="4"/>
  <c r="F55" i="4"/>
  <c r="H55" i="4"/>
  <c r="F56" i="4"/>
  <c r="G56" i="4"/>
  <c r="H56" i="4"/>
  <c r="I56" i="4"/>
  <c r="F57" i="4"/>
  <c r="G57" i="4"/>
  <c r="H57" i="4"/>
  <c r="M57" i="16"/>
  <c r="F58" i="4"/>
  <c r="H58" i="4"/>
  <c r="M58" i="16"/>
  <c r="F59" i="4"/>
  <c r="G59" i="4"/>
  <c r="H59" i="4"/>
  <c r="I59" i="4"/>
  <c r="F60" i="4"/>
  <c r="G60" i="4"/>
  <c r="H60" i="4"/>
  <c r="I60" i="4"/>
  <c r="F61" i="4"/>
  <c r="H61" i="4"/>
  <c r="M61" i="16"/>
  <c r="F62" i="4"/>
  <c r="G62" i="4"/>
  <c r="H62" i="4"/>
  <c r="I62" i="4"/>
  <c r="F63" i="4"/>
  <c r="G63" i="4"/>
  <c r="H63" i="4"/>
  <c r="M63" i="16"/>
  <c r="F64" i="4"/>
  <c r="G64" i="4"/>
  <c r="H64" i="4"/>
  <c r="F65" i="4"/>
  <c r="G65" i="4"/>
  <c r="H65" i="4"/>
  <c r="F66" i="4"/>
  <c r="G66" i="4"/>
  <c r="H66" i="4"/>
  <c r="F67" i="4"/>
  <c r="G67" i="4"/>
  <c r="H67" i="4"/>
  <c r="I67" i="4"/>
  <c r="F68" i="4"/>
  <c r="K68" i="16"/>
  <c r="H68" i="4"/>
  <c r="M68" i="16"/>
  <c r="F69" i="4"/>
  <c r="K69" i="16"/>
  <c r="H69" i="4"/>
  <c r="O69" i="22"/>
  <c r="F70" i="4"/>
  <c r="G70" i="4"/>
  <c r="H70" i="4"/>
  <c r="I70" i="4"/>
  <c r="F71" i="4"/>
  <c r="G71" i="4"/>
  <c r="H71" i="4"/>
  <c r="I71" i="4"/>
  <c r="F72" i="4"/>
  <c r="G72" i="4"/>
  <c r="H72" i="4"/>
  <c r="I72" i="4"/>
  <c r="F73" i="4"/>
  <c r="G73" i="4"/>
  <c r="H73" i="4"/>
  <c r="I73" i="4"/>
  <c r="F74" i="4"/>
  <c r="G74" i="4"/>
  <c r="H74" i="4"/>
  <c r="I74" i="4"/>
  <c r="F75" i="4"/>
  <c r="M75" i="22"/>
  <c r="H75" i="4"/>
  <c r="M75" i="51"/>
  <c r="F76" i="4"/>
  <c r="K76" i="16"/>
  <c r="H76" i="4"/>
  <c r="M76" i="16"/>
  <c r="F77" i="4"/>
  <c r="H77" i="4"/>
  <c r="N77" i="36"/>
  <c r="F78" i="4"/>
  <c r="G78" i="4"/>
  <c r="H78" i="4"/>
  <c r="I78" i="4"/>
  <c r="F79" i="4"/>
  <c r="G79" i="4"/>
  <c r="H79" i="4"/>
  <c r="F80" i="4"/>
  <c r="G80" i="4"/>
  <c r="H80" i="4"/>
  <c r="I80" i="4"/>
  <c r="F81" i="4"/>
  <c r="G81" i="4"/>
  <c r="H81" i="4"/>
  <c r="F82" i="4"/>
  <c r="G82" i="4"/>
  <c r="H82" i="4"/>
  <c r="I82" i="4"/>
  <c r="F83" i="4"/>
  <c r="H83" i="4"/>
  <c r="I83" i="4"/>
  <c r="F84" i="4"/>
  <c r="G84" i="4"/>
  <c r="H84" i="4"/>
  <c r="I84" i="4"/>
  <c r="F85" i="4"/>
  <c r="H85" i="4"/>
  <c r="F86" i="4"/>
  <c r="H86" i="4"/>
  <c r="I86" i="4"/>
  <c r="F87" i="4"/>
  <c r="H87" i="4"/>
  <c r="F88" i="4"/>
  <c r="K88" i="16"/>
  <c r="H88" i="4"/>
  <c r="M88" i="16"/>
  <c r="F89" i="4"/>
  <c r="G89" i="4"/>
  <c r="H89" i="4"/>
  <c r="I89" i="4"/>
  <c r="F90" i="4"/>
  <c r="K90" i="16"/>
  <c r="H90" i="4"/>
  <c r="I90" i="4"/>
  <c r="F91" i="4"/>
  <c r="M91" i="31"/>
  <c r="H91" i="4"/>
  <c r="M91" i="16"/>
  <c r="F92" i="4"/>
  <c r="G92" i="4"/>
  <c r="H92" i="4"/>
  <c r="I92" i="4"/>
  <c r="F93" i="4"/>
  <c r="I93" i="14"/>
  <c r="C93" i="59"/>
  <c r="H93" i="4"/>
  <c r="I93" i="4"/>
  <c r="F94" i="4"/>
  <c r="G94" i="4"/>
  <c r="H94" i="4"/>
  <c r="I94" i="4"/>
  <c r="F95" i="4"/>
  <c r="G95" i="4"/>
  <c r="H95" i="4"/>
  <c r="F96" i="4"/>
  <c r="K96" i="16"/>
  <c r="H96" i="4"/>
  <c r="I96" i="4"/>
  <c r="F97" i="4"/>
  <c r="G97" i="4"/>
  <c r="H97" i="4"/>
  <c r="M97" i="16"/>
  <c r="F98" i="4"/>
  <c r="G98" i="4"/>
  <c r="H98" i="4"/>
  <c r="I98" i="4"/>
  <c r="F99" i="4"/>
  <c r="G99" i="4"/>
  <c r="H99" i="4"/>
  <c r="I99" i="4"/>
  <c r="M21" i="16"/>
  <c r="K74" i="16"/>
  <c r="G61" i="4"/>
  <c r="G43" i="4"/>
  <c r="G19" i="4"/>
  <c r="I66" i="4"/>
  <c r="M33" i="31"/>
  <c r="M19" i="31"/>
  <c r="I22" i="4"/>
  <c r="K33" i="16"/>
  <c r="G76" i="4"/>
  <c r="G46" i="4"/>
  <c r="G40" i="4"/>
  <c r="G32" i="4"/>
  <c r="G22" i="4"/>
  <c r="K47" i="16"/>
  <c r="K21" i="51"/>
  <c r="G8" i="4"/>
  <c r="M74" i="16"/>
  <c r="I68" i="4"/>
  <c r="I64" i="4"/>
  <c r="M64" i="16"/>
  <c r="K63" i="16"/>
  <c r="G96" i="4"/>
  <c r="I31" i="4"/>
  <c r="I21" i="4"/>
  <c r="I17" i="4"/>
  <c r="I6" i="4"/>
  <c r="K40" i="16"/>
  <c r="M31" i="16"/>
  <c r="K22" i="16"/>
  <c r="K19" i="16"/>
  <c r="M17" i="16"/>
  <c r="M8" i="16"/>
  <c r="O8" i="22"/>
  <c r="N63" i="36"/>
  <c r="N6" i="36"/>
  <c r="M43" i="22"/>
  <c r="M33" i="22"/>
  <c r="M19" i="22"/>
  <c r="K13" i="16"/>
  <c r="K8" i="16"/>
  <c r="O91" i="31"/>
  <c r="O21" i="31"/>
  <c r="N21" i="46"/>
  <c r="L19" i="46"/>
  <c r="P73" i="41"/>
  <c r="N73" i="41"/>
  <c r="M62" i="16"/>
  <c r="K18" i="16"/>
  <c r="K97" i="16"/>
  <c r="O49" i="31"/>
  <c r="K49" i="16"/>
  <c r="M93" i="16"/>
  <c r="M35" i="16"/>
  <c r="O35" i="31"/>
  <c r="N35" i="36"/>
  <c r="N35" i="41"/>
  <c r="L35" i="46"/>
  <c r="M31" i="22"/>
  <c r="L31" i="36"/>
  <c r="M49" i="22"/>
  <c r="L49" i="36"/>
  <c r="N49" i="41"/>
  <c r="L15" i="36"/>
  <c r="P47" i="41"/>
  <c r="I47" i="14"/>
  <c r="C47" i="59"/>
  <c r="M47" i="22"/>
  <c r="M47" i="31"/>
  <c r="M35" i="22"/>
  <c r="M35" i="31"/>
  <c r="L35" i="36"/>
  <c r="M35" i="51"/>
  <c r="M96" i="22"/>
  <c r="M99" i="22"/>
  <c r="L99" i="36"/>
  <c r="M56" i="16"/>
  <c r="M41" i="16"/>
  <c r="K41" i="16"/>
  <c r="M36" i="16"/>
  <c r="N23" i="36"/>
  <c r="L23" i="36"/>
  <c r="K16" i="16"/>
  <c r="M16" i="31"/>
  <c r="K14" i="16"/>
  <c r="M14" i="22"/>
  <c r="M29" i="16"/>
  <c r="K29" i="16"/>
  <c r="M26" i="16"/>
  <c r="J4" i="51"/>
  <c r="M4" i="36"/>
  <c r="K4" i="36"/>
  <c r="N4" i="31"/>
  <c r="L4" i="16"/>
  <c r="L4" i="51"/>
  <c r="M4" i="46"/>
  <c r="K4" i="46"/>
  <c r="O4" i="41"/>
  <c r="N4" i="22"/>
  <c r="K97" i="14"/>
  <c r="C97" i="58"/>
  <c r="I35" i="14"/>
  <c r="C35" i="59"/>
  <c r="M25" i="51"/>
  <c r="L63" i="46"/>
  <c r="I13" i="14"/>
  <c r="C13" i="59" s="1"/>
  <c r="L99" i="46"/>
  <c r="N43" i="41"/>
  <c r="N6" i="46"/>
  <c r="K29" i="51"/>
  <c r="N31" i="46"/>
  <c r="L17" i="46"/>
  <c r="K99" i="51"/>
  <c r="P37" i="41"/>
  <c r="M95" i="51"/>
  <c r="L47" i="36"/>
  <c r="K47" i="51"/>
  <c r="M49" i="31"/>
  <c r="M39" i="31"/>
  <c r="N89" i="41"/>
  <c r="N53" i="46"/>
  <c r="M45" i="51"/>
  <c r="M13" i="31"/>
  <c r="O8" i="31"/>
  <c r="M8" i="31"/>
  <c r="P89" i="41"/>
  <c r="L29" i="36"/>
  <c r="L53" i="36"/>
  <c r="P29" i="41"/>
  <c r="M52" i="31"/>
  <c r="L13" i="46"/>
  <c r="L13" i="36"/>
  <c r="M51" i="51"/>
  <c r="N21" i="36"/>
  <c r="P21" i="41"/>
  <c r="P17" i="41"/>
  <c r="N83" i="46"/>
  <c r="N29" i="36"/>
  <c r="M85" i="31"/>
  <c r="M29" i="51"/>
  <c r="N29" i="41"/>
  <c r="L29" i="46"/>
  <c r="N29" i="46"/>
  <c r="L8" i="36"/>
  <c r="M8" i="22"/>
  <c r="N8" i="41"/>
  <c r="O6" i="22"/>
  <c r="N79" i="36"/>
  <c r="N13" i="46"/>
  <c r="N11" i="46"/>
  <c r="M81" i="51"/>
  <c r="M17" i="51"/>
  <c r="N17" i="46"/>
  <c r="N17" i="36"/>
  <c r="O17" i="31"/>
  <c r="M85" i="51"/>
  <c r="O27" i="22"/>
  <c r="M33" i="51"/>
  <c r="I53" i="14"/>
  <c r="C53" i="59" s="1"/>
  <c r="M53" i="51"/>
  <c r="O53" i="22"/>
  <c r="O53" i="31"/>
  <c r="M53" i="31"/>
  <c r="M6" i="51"/>
  <c r="M53" i="22"/>
  <c r="M42" i="16"/>
  <c r="M11" i="51"/>
  <c r="K32" i="16"/>
  <c r="L85" i="36"/>
  <c r="K59" i="16"/>
  <c r="N53" i="36"/>
  <c r="P53" i="41"/>
  <c r="M77" i="22"/>
  <c r="K87" i="16"/>
  <c r="L53" i="46"/>
  <c r="O87" i="22"/>
  <c r="N89" i="46"/>
  <c r="O89" i="22"/>
  <c r="L86" i="36"/>
  <c r="M83" i="22"/>
  <c r="M67" i="16"/>
  <c r="O65" i="31"/>
  <c r="M66" i="16"/>
  <c r="P25" i="41"/>
  <c r="M17" i="31"/>
  <c r="K17" i="51"/>
  <c r="M13" i="22"/>
  <c r="K4" i="16"/>
  <c r="N61" i="41"/>
  <c r="M50" i="16"/>
  <c r="K30" i="16"/>
  <c r="M29" i="31"/>
  <c r="I29" i="14"/>
  <c r="C29" i="59" s="1"/>
  <c r="M29" i="22"/>
  <c r="O29" i="22"/>
  <c r="K55" i="16"/>
  <c r="P11" i="41"/>
  <c r="O11" i="31"/>
  <c r="O11" i="22"/>
  <c r="M15" i="51"/>
  <c r="M15" i="16"/>
  <c r="K58" i="16"/>
  <c r="K38" i="16"/>
  <c r="M51" i="16"/>
  <c r="M55" i="51"/>
  <c r="K11" i="16"/>
  <c r="K50" i="16"/>
  <c r="P27" i="41"/>
  <c r="K12" i="16"/>
  <c r="P87" i="41"/>
  <c r="O87" i="31"/>
  <c r="N87" i="46"/>
  <c r="M87" i="51"/>
  <c r="N53" i="41"/>
  <c r="M38" i="16"/>
  <c r="I32" i="4"/>
  <c r="M69" i="16"/>
  <c r="M27" i="51"/>
  <c r="M39" i="22"/>
  <c r="M82" i="16"/>
  <c r="O79" i="22"/>
  <c r="M55" i="22"/>
  <c r="N41" i="36"/>
  <c r="N25" i="46"/>
  <c r="M17" i="22"/>
  <c r="G17" i="4"/>
  <c r="N11" i="36"/>
  <c r="M4" i="16"/>
  <c r="O4" i="22"/>
  <c r="M70" i="16"/>
  <c r="I39" i="14"/>
  <c r="C39" i="59"/>
  <c r="M59" i="31"/>
  <c r="O59" i="31"/>
  <c r="I58" i="4"/>
  <c r="M27" i="22"/>
  <c r="M71" i="31"/>
  <c r="M71" i="22"/>
  <c r="M89" i="51"/>
  <c r="N89" i="36"/>
  <c r="I99" i="14"/>
  <c r="C99" i="59"/>
  <c r="M99" i="31"/>
  <c r="L49" i="46"/>
  <c r="M97" i="22"/>
  <c r="K62" i="16"/>
  <c r="N73" i="46"/>
  <c r="M71" i="51"/>
  <c r="N65" i="46"/>
  <c r="L43" i="36"/>
  <c r="N87" i="36"/>
  <c r="M11" i="16"/>
  <c r="K43" i="16"/>
  <c r="M8" i="51"/>
  <c r="I75" i="4"/>
  <c r="G88" i="4"/>
  <c r="K5" i="16"/>
  <c r="K61" i="16"/>
  <c r="N10" i="36"/>
  <c r="M94" i="51"/>
  <c r="I35" i="4"/>
  <c r="I16" i="4"/>
  <c r="N83" i="36"/>
  <c r="I95" i="4"/>
  <c r="G90" i="4"/>
  <c r="M84" i="16"/>
  <c r="K84" i="16"/>
  <c r="M81" i="22"/>
  <c r="K80" i="16"/>
  <c r="K72" i="16"/>
  <c r="O71" i="22"/>
  <c r="P71" i="41"/>
  <c r="K71" i="16"/>
  <c r="N39" i="41"/>
  <c r="O39" i="31"/>
  <c r="O37" i="31"/>
  <c r="M37" i="16"/>
  <c r="M37" i="51"/>
  <c r="N27" i="36"/>
  <c r="M27" i="16"/>
  <c r="I27" i="4"/>
  <c r="O13" i="31"/>
  <c r="I13" i="4"/>
  <c r="G11" i="4"/>
  <c r="L56" i="36"/>
  <c r="M15" i="31"/>
  <c r="N71" i="46"/>
  <c r="N67" i="46"/>
  <c r="O37" i="22"/>
  <c r="K77" i="16"/>
  <c r="M63" i="51"/>
  <c r="O22" i="31"/>
  <c r="K89" i="51"/>
  <c r="O39" i="22"/>
  <c r="L73" i="36"/>
  <c r="N67" i="36"/>
  <c r="I37" i="4"/>
  <c r="M77" i="31"/>
  <c r="K91" i="16"/>
  <c r="L59" i="46"/>
  <c r="K59" i="51"/>
  <c r="K41" i="51"/>
  <c r="M56" i="22"/>
  <c r="I79" i="14"/>
  <c r="C79" i="59" s="1"/>
  <c r="L89" i="46"/>
  <c r="K48" i="16"/>
  <c r="P13" i="41"/>
  <c r="N35" i="46"/>
  <c r="N39" i="46"/>
  <c r="K39" i="16"/>
  <c r="P39" i="41"/>
  <c r="L93" i="36"/>
  <c r="I15" i="14"/>
  <c r="C15" i="59"/>
  <c r="N15" i="41"/>
  <c r="M15" i="22"/>
  <c r="P59" i="41"/>
  <c r="O35" i="22"/>
  <c r="M80" i="16"/>
  <c r="L97" i="36"/>
  <c r="L97" i="46"/>
  <c r="M18" i="16"/>
  <c r="K73" i="16"/>
  <c r="M73" i="31"/>
  <c r="L71" i="46"/>
  <c r="I71" i="14"/>
  <c r="C71" i="59" s="1"/>
  <c r="N71" i="36"/>
  <c r="M71" i="16"/>
  <c r="N57" i="46"/>
  <c r="O67" i="31"/>
  <c r="O86" i="22"/>
  <c r="O61" i="22"/>
  <c r="M61" i="22"/>
  <c r="M95" i="22"/>
  <c r="K85" i="16"/>
  <c r="I55" i="4"/>
  <c r="I63" i="4"/>
  <c r="M67" i="51"/>
  <c r="I76" i="4"/>
  <c r="M90" i="16"/>
  <c r="M40" i="16"/>
  <c r="M81" i="31"/>
  <c r="I50" i="4"/>
  <c r="G85" i="4"/>
  <c r="K59" i="14"/>
  <c r="C59" i="58"/>
  <c r="M41" i="31"/>
  <c r="N56" i="41"/>
  <c r="L15" i="46"/>
  <c r="N59" i="46"/>
  <c r="O59" i="22"/>
  <c r="L93" i="46"/>
  <c r="M85" i="22"/>
  <c r="K97" i="51"/>
  <c r="M24" i="16"/>
  <c r="N37" i="46"/>
  <c r="O63" i="31"/>
  <c r="K15" i="16"/>
  <c r="M91" i="22"/>
  <c r="P67" i="41"/>
  <c r="G91" i="4"/>
  <c r="K26" i="16"/>
  <c r="L59" i="36"/>
  <c r="N59" i="41"/>
  <c r="K56" i="16"/>
  <c r="K79" i="51"/>
  <c r="N13" i="36"/>
  <c r="L39" i="36"/>
  <c r="M39" i="16"/>
  <c r="N39" i="36"/>
  <c r="M93" i="22"/>
  <c r="K15" i="51"/>
  <c r="M26" i="31"/>
  <c r="N59" i="36"/>
  <c r="K35" i="16"/>
  <c r="K82" i="16"/>
  <c r="M94" i="16"/>
  <c r="N49" i="36"/>
  <c r="M97" i="31"/>
  <c r="N97" i="41"/>
  <c r="K98" i="16"/>
  <c r="L73" i="46"/>
  <c r="K73" i="51"/>
  <c r="M73" i="22"/>
  <c r="L71" i="36"/>
  <c r="K71" i="51"/>
  <c r="O71" i="31"/>
  <c r="N13" i="41"/>
  <c r="N8" i="46"/>
  <c r="N27" i="46"/>
  <c r="N63" i="46"/>
  <c r="O6" i="31"/>
  <c r="O27" i="31"/>
  <c r="M59" i="16"/>
  <c r="L61" i="36"/>
  <c r="N8" i="36"/>
  <c r="N37" i="36"/>
  <c r="O21" i="22"/>
  <c r="O63" i="22"/>
  <c r="M63" i="22"/>
  <c r="M6" i="16"/>
  <c r="M65" i="16"/>
  <c r="M5" i="16"/>
  <c r="I88" i="4"/>
  <c r="K7" i="16"/>
  <c r="M95" i="31"/>
  <c r="M55" i="31"/>
  <c r="K92" i="16"/>
  <c r="P81" i="41"/>
  <c r="O81" i="31"/>
  <c r="N81" i="36"/>
  <c r="O81" i="22"/>
  <c r="I81" i="4"/>
  <c r="M81" i="16"/>
  <c r="N81" i="46"/>
  <c r="M79" i="16"/>
  <c r="M79" i="51"/>
  <c r="N79" i="46"/>
  <c r="M87" i="16"/>
  <c r="M86" i="51"/>
  <c r="I87" i="4"/>
  <c r="I79" i="4"/>
  <c r="M65" i="31"/>
  <c r="M70" i="31"/>
  <c r="N73" i="36"/>
  <c r="M73" i="16"/>
  <c r="O75" i="31"/>
  <c r="M75" i="16"/>
  <c r="M77" i="16"/>
  <c r="N74" i="46"/>
  <c r="M66" i="51"/>
  <c r="O62" i="31"/>
  <c r="O58" i="22"/>
  <c r="K70" i="16"/>
  <c r="O73" i="31"/>
  <c r="N75" i="46"/>
  <c r="N75" i="36"/>
  <c r="P75" i="41"/>
  <c r="K66" i="16"/>
  <c r="O73" i="22"/>
  <c r="M73" i="51"/>
  <c r="O75" i="22"/>
  <c r="M52" i="16"/>
  <c r="M45" i="22"/>
  <c r="L39" i="46"/>
  <c r="K39" i="51"/>
  <c r="K52" i="16"/>
  <c r="O41" i="31"/>
  <c r="N55" i="46"/>
  <c r="N55" i="36"/>
  <c r="M55" i="16"/>
  <c r="M44" i="16"/>
  <c r="O50" i="31"/>
  <c r="P38" i="41"/>
  <c r="M41" i="51"/>
  <c r="O41" i="22"/>
  <c r="O55" i="22"/>
  <c r="P55" i="41"/>
  <c r="M48" i="16"/>
  <c r="N41" i="46"/>
  <c r="P41" i="41"/>
  <c r="K36" i="16"/>
  <c r="O55" i="31"/>
  <c r="G55" i="4"/>
  <c r="G30" i="4"/>
  <c r="N30" i="46"/>
  <c r="M30" i="16"/>
  <c r="M27" i="31"/>
  <c r="M23" i="31"/>
  <c r="M23" i="22"/>
  <c r="K23" i="51"/>
  <c r="L23" i="46"/>
  <c r="N23" i="41"/>
  <c r="K23" i="16"/>
  <c r="K25" i="16"/>
  <c r="M25" i="31"/>
  <c r="L25" i="46"/>
  <c r="L25" i="36"/>
  <c r="I25" i="14"/>
  <c r="C25" i="59" s="1"/>
  <c r="M25" i="22"/>
  <c r="P10" i="41"/>
  <c r="M10" i="16"/>
  <c r="O79" i="31"/>
  <c r="L79" i="46"/>
  <c r="P79" i="41"/>
  <c r="L79" i="36"/>
  <c r="M79" i="31"/>
  <c r="L78" i="36"/>
  <c r="M78" i="31"/>
  <c r="K78" i="16"/>
  <c r="G77" i="4"/>
  <c r="O51" i="22"/>
  <c r="P51" i="41"/>
  <c r="M45" i="16"/>
  <c r="K45" i="51"/>
  <c r="L45" i="36"/>
  <c r="N45" i="36"/>
  <c r="N45" i="46"/>
  <c r="M45" i="31"/>
  <c r="O45" i="31"/>
  <c r="O45" i="22"/>
  <c r="K45" i="16"/>
  <c r="I33" i="14"/>
  <c r="C33" i="59" s="1"/>
  <c r="K20" i="16"/>
  <c r="O13" i="22"/>
  <c r="M13" i="16"/>
  <c r="M13" i="51"/>
  <c r="O57" i="31"/>
  <c r="O57" i="22"/>
  <c r="N57" i="36"/>
  <c r="M57" i="51"/>
  <c r="P57" i="41"/>
  <c r="I57" i="4"/>
  <c r="M23" i="16"/>
  <c r="N23" i="46"/>
  <c r="M23" i="51"/>
  <c r="P23" i="41"/>
  <c r="O23" i="31"/>
  <c r="O23" i="22"/>
  <c r="O83" i="22"/>
  <c r="M83" i="16"/>
  <c r="P83" i="41"/>
  <c r="K64" i="16"/>
  <c r="M28" i="16"/>
  <c r="M9" i="16"/>
  <c r="M79" i="22"/>
  <c r="M93" i="31"/>
  <c r="N11" i="41"/>
  <c r="M31" i="31"/>
  <c r="K93" i="16"/>
  <c r="K28" i="16"/>
  <c r="M60" i="16"/>
  <c r="N33" i="46"/>
  <c r="O19" i="22"/>
  <c r="I33" i="4"/>
  <c r="P95" i="41"/>
  <c r="N65" i="41"/>
  <c r="G38" i="4"/>
  <c r="G86" i="4"/>
  <c r="I42" i="4"/>
  <c r="G93" i="4"/>
  <c r="O54" i="22"/>
  <c r="M5" i="51"/>
  <c r="K84" i="14"/>
  <c r="C84" i="58" s="1"/>
  <c r="M96" i="16"/>
  <c r="N47" i="36"/>
  <c r="L11" i="36"/>
  <c r="K93" i="51"/>
  <c r="M72" i="16"/>
  <c r="O61" i="31"/>
  <c r="O95" i="31"/>
  <c r="L69" i="36"/>
  <c r="M69" i="22"/>
  <c r="K51" i="16"/>
  <c r="K69" i="51"/>
  <c r="G51" i="4"/>
  <c r="L82" i="36"/>
  <c r="L14" i="36"/>
  <c r="L83" i="36"/>
  <c r="M37" i="22"/>
  <c r="G69" i="4"/>
  <c r="K9" i="16"/>
  <c r="M37" i="31"/>
  <c r="M54" i="16"/>
  <c r="L10" i="36"/>
  <c r="M65" i="22"/>
  <c r="M69" i="31"/>
  <c r="M99" i="51"/>
  <c r="O47" i="31"/>
  <c r="M93" i="51"/>
  <c r="N79" i="41"/>
  <c r="N99" i="46"/>
  <c r="N99" i="36"/>
  <c r="O47" i="22"/>
  <c r="M11" i="22"/>
  <c r="L31" i="46"/>
  <c r="N93" i="36"/>
  <c r="L6" i="46"/>
  <c r="N61" i="46"/>
  <c r="K6" i="16"/>
  <c r="M6" i="22"/>
  <c r="K65" i="16"/>
  <c r="M61" i="51"/>
  <c r="G50" i="4"/>
  <c r="M6" i="31"/>
  <c r="I27" i="14"/>
  <c r="C27" i="59" s="1"/>
  <c r="K86" i="16"/>
  <c r="M95" i="16"/>
  <c r="M99" i="16"/>
  <c r="M11" i="31"/>
  <c r="K79" i="16"/>
  <c r="O99" i="31"/>
  <c r="K11" i="51"/>
  <c r="N31" i="41"/>
  <c r="O93" i="31"/>
  <c r="L11" i="46"/>
  <c r="N95" i="46"/>
  <c r="L27" i="46"/>
  <c r="M51" i="22"/>
  <c r="M87" i="22"/>
  <c r="P61" i="41"/>
  <c r="K27" i="16"/>
  <c r="G87" i="4"/>
  <c r="G58" i="4"/>
  <c r="M51" i="31"/>
  <c r="I20" i="4"/>
  <c r="P99" i="41"/>
  <c r="O99" i="22"/>
  <c r="N93" i="46"/>
  <c r="O93" i="22"/>
  <c r="L6" i="36"/>
  <c r="N61" i="36"/>
  <c r="M57" i="22"/>
  <c r="I61" i="4"/>
  <c r="K31" i="16"/>
  <c r="G68" i="4"/>
  <c r="K37" i="16"/>
  <c r="G75" i="4"/>
  <c r="M4" i="31"/>
  <c r="M14" i="16"/>
  <c r="L41" i="46"/>
  <c r="K89" i="16"/>
  <c r="P15" i="41"/>
  <c r="N49" i="46"/>
  <c r="O49" i="22"/>
  <c r="P97" i="41"/>
  <c r="K24" i="16"/>
  <c r="M78" i="16"/>
  <c r="N15" i="46"/>
  <c r="O43" i="31"/>
  <c r="O69" i="31"/>
  <c r="L75" i="46"/>
  <c r="N31" i="36"/>
  <c r="N85" i="36"/>
  <c r="O77" i="22"/>
  <c r="P45" i="41"/>
  <c r="P19" i="41"/>
  <c r="I25" i="4"/>
  <c r="I51" i="4"/>
  <c r="P65" i="41"/>
  <c r="P69" i="41"/>
  <c r="P77" i="41"/>
  <c r="P91" i="41"/>
  <c r="M12" i="16"/>
  <c r="G21" i="4"/>
  <c r="K81" i="16"/>
  <c r="O91" i="22"/>
  <c r="M92" i="16"/>
  <c r="M75" i="31"/>
  <c r="K75" i="16"/>
  <c r="M86" i="16"/>
  <c r="M21" i="31"/>
  <c r="M57" i="31"/>
  <c r="M83" i="31"/>
  <c r="K57" i="16"/>
  <c r="K34" i="16"/>
  <c r="G4" i="4"/>
  <c r="N96" i="36"/>
  <c r="P92" i="41"/>
  <c r="M88" i="51"/>
  <c r="O84" i="31"/>
  <c r="O80" i="22"/>
  <c r="N72" i="36"/>
  <c r="O68" i="22"/>
  <c r="P64" i="41"/>
  <c r="O60" i="22"/>
  <c r="N56" i="46"/>
  <c r="N52" i="36"/>
  <c r="O48" i="31"/>
  <c r="N44" i="36"/>
  <c r="O40" i="22"/>
  <c r="O28" i="22"/>
  <c r="N24" i="46"/>
  <c r="N16" i="36"/>
  <c r="N7" i="46"/>
  <c r="N12" i="36"/>
  <c r="I4" i="14"/>
  <c r="C4" i="59"/>
  <c r="I41" i="14"/>
  <c r="C41" i="59"/>
  <c r="N41" i="41"/>
  <c r="L89" i="36"/>
  <c r="M47" i="51"/>
  <c r="N15" i="36"/>
  <c r="N97" i="46"/>
  <c r="N97" i="36"/>
  <c r="I45" i="14"/>
  <c r="C45" i="59"/>
  <c r="N43" i="46"/>
  <c r="N69" i="46"/>
  <c r="O19" i="31"/>
  <c r="O51" i="31"/>
  <c r="M31" i="51"/>
  <c r="N33" i="36"/>
  <c r="N65" i="36"/>
  <c r="O25" i="22"/>
  <c r="M67" i="22"/>
  <c r="M33" i="16"/>
  <c r="M46" i="16"/>
  <c r="M19" i="51"/>
  <c r="M65" i="51"/>
  <c r="M69" i="51"/>
  <c r="M77" i="51"/>
  <c r="M85" i="16"/>
  <c r="I91" i="4"/>
  <c r="O95" i="22"/>
  <c r="M61" i="31"/>
  <c r="M87" i="31"/>
  <c r="K83" i="16"/>
  <c r="N10" i="46"/>
  <c r="M92" i="22"/>
  <c r="M84" i="22"/>
  <c r="M76" i="31"/>
  <c r="M56" i="31"/>
  <c r="L52" i="36"/>
  <c r="M48" i="22"/>
  <c r="L44" i="36"/>
  <c r="M36" i="31"/>
  <c r="M28" i="22"/>
  <c r="M24" i="31"/>
  <c r="M16" i="22"/>
  <c r="K10" i="16"/>
  <c r="O97" i="31"/>
  <c r="N19" i="46"/>
  <c r="N51" i="46"/>
  <c r="O77" i="31"/>
  <c r="M49" i="51"/>
  <c r="M21" i="22"/>
  <c r="N91" i="36"/>
  <c r="K21" i="16"/>
  <c r="M34" i="16"/>
  <c r="I19" i="4"/>
  <c r="I65" i="4"/>
  <c r="I69" i="4"/>
  <c r="I77" i="4"/>
  <c r="P85" i="41"/>
  <c r="K83" i="51"/>
  <c r="I7" i="4"/>
  <c r="M63" i="31"/>
  <c r="M19" i="16"/>
  <c r="M39" i="51"/>
  <c r="M89" i="31"/>
  <c r="K91" i="14"/>
  <c r="C91" i="58"/>
  <c r="L41" i="36"/>
  <c r="I89" i="14"/>
  <c r="C89" i="59"/>
  <c r="M89" i="22"/>
  <c r="N47" i="46"/>
  <c r="O15" i="22"/>
  <c r="M49" i="16"/>
  <c r="O97" i="22"/>
  <c r="L45" i="46"/>
  <c r="N77" i="46"/>
  <c r="O25" i="31"/>
  <c r="N43" i="36"/>
  <c r="N69" i="36"/>
  <c r="N95" i="36"/>
  <c r="O31" i="22"/>
  <c r="O85" i="22"/>
  <c r="P43" i="41"/>
  <c r="I85" i="4"/>
  <c r="G83" i="4"/>
  <c r="G12" i="4"/>
  <c r="K54" i="16"/>
  <c r="I97" i="4"/>
  <c r="I47" i="4"/>
  <c r="I15" i="4"/>
  <c r="K99" i="16"/>
  <c r="O10" i="31"/>
  <c r="N51" i="36"/>
  <c r="O33" i="22"/>
  <c r="O65" i="22"/>
  <c r="M43" i="51"/>
  <c r="M43" i="16"/>
  <c r="M25" i="16"/>
  <c r="N70" i="36"/>
  <c r="M46" i="51"/>
  <c r="O34" i="31"/>
  <c r="N26" i="36"/>
  <c r="P14" i="41"/>
  <c r="M36" i="51"/>
  <c r="M10" i="31"/>
  <c r="M41" i="22"/>
  <c r="N85" i="46"/>
  <c r="O85" i="31"/>
  <c r="M58" i="31"/>
  <c r="P33" i="41"/>
  <c r="I43" i="4"/>
  <c r="K67" i="16"/>
  <c r="M78" i="22"/>
  <c r="L70" i="36"/>
  <c r="M50" i="31"/>
  <c r="M34" i="22"/>
  <c r="M18" i="31"/>
  <c r="M9" i="31"/>
  <c r="L5" i="36"/>
  <c r="M4" i="22"/>
  <c r="K94" i="16"/>
  <c r="O33" i="31"/>
  <c r="N25" i="36"/>
  <c r="N14" i="46"/>
  <c r="N58" i="46"/>
  <c r="K4" i="51"/>
  <c r="M52" i="22"/>
  <c r="M70" i="22"/>
  <c r="L48" i="36"/>
  <c r="M7" i="51"/>
  <c r="M9" i="22"/>
  <c r="L4" i="36"/>
  <c r="M14" i="31"/>
  <c r="L16" i="36"/>
  <c r="N60" i="46"/>
  <c r="P26" i="41"/>
  <c r="O56" i="31"/>
  <c r="O98" i="31"/>
  <c r="N88" i="46"/>
  <c r="N74" i="36"/>
  <c r="O30" i="22"/>
  <c r="N80" i="46"/>
  <c r="O96" i="22"/>
  <c r="M96" i="51"/>
  <c r="P96" i="41"/>
  <c r="O96" i="31"/>
  <c r="P90" i="41"/>
  <c r="O90" i="22"/>
  <c r="N90" i="36"/>
  <c r="N90" i="46"/>
  <c r="P84" i="41"/>
  <c r="O84" i="22"/>
  <c r="N84" i="36"/>
  <c r="N84" i="46"/>
  <c r="O78" i="22"/>
  <c r="M78" i="51"/>
  <c r="O78" i="31"/>
  <c r="O72" i="22"/>
  <c r="M72" i="51"/>
  <c r="O72" i="31"/>
  <c r="P72" i="41"/>
  <c r="P66" i="41"/>
  <c r="O66" i="22"/>
  <c r="N66" i="36"/>
  <c r="N66" i="46"/>
  <c r="O60" i="31"/>
  <c r="N60" i="36"/>
  <c r="P60" i="41"/>
  <c r="P54" i="41"/>
  <c r="O54" i="31"/>
  <c r="P50" i="41"/>
  <c r="O50" i="22"/>
  <c r="N50" i="36"/>
  <c r="N50" i="46"/>
  <c r="O44" i="31"/>
  <c r="M44" i="51"/>
  <c r="N36" i="46"/>
  <c r="N36" i="36"/>
  <c r="K36" i="14"/>
  <c r="C36" i="58" s="1"/>
  <c r="P36" i="41"/>
  <c r="P22" i="41"/>
  <c r="O22" i="22"/>
  <c r="N22" i="36"/>
  <c r="N18" i="36"/>
  <c r="P18" i="41"/>
  <c r="O12" i="31"/>
  <c r="N12" i="46"/>
  <c r="M9" i="51"/>
  <c r="P9" i="41"/>
  <c r="O9" i="31"/>
  <c r="N14" i="36"/>
  <c r="O56" i="22"/>
  <c r="M34" i="51"/>
  <c r="M18" i="51"/>
  <c r="N68" i="46"/>
  <c r="N54" i="36"/>
  <c r="O5" i="31"/>
  <c r="O64" i="31"/>
  <c r="O90" i="31"/>
  <c r="M48" i="51"/>
  <c r="M22" i="51"/>
  <c r="M14" i="51"/>
  <c r="M54" i="51"/>
  <c r="M60" i="51"/>
  <c r="N10" i="41"/>
  <c r="M42" i="31"/>
  <c r="L42" i="46"/>
  <c r="O94" i="31"/>
  <c r="N94" i="36"/>
  <c r="O88" i="31"/>
  <c r="P88" i="41"/>
  <c r="O82" i="22"/>
  <c r="P82" i="41"/>
  <c r="O82" i="31"/>
  <c r="N82" i="46"/>
  <c r="M76" i="51"/>
  <c r="P76" i="41"/>
  <c r="O76" i="22"/>
  <c r="N76" i="36"/>
  <c r="N76" i="46"/>
  <c r="P70" i="41"/>
  <c r="O70" i="22"/>
  <c r="K70" i="14"/>
  <c r="C70" i="58"/>
  <c r="K64" i="14"/>
  <c r="C64" i="58"/>
  <c r="M64" i="51"/>
  <c r="O64" i="22"/>
  <c r="N64" i="36"/>
  <c r="N64" i="46"/>
  <c r="M58" i="51"/>
  <c r="O58" i="31"/>
  <c r="O52" i="22"/>
  <c r="N52" i="46"/>
  <c r="P46" i="41"/>
  <c r="O46" i="22"/>
  <c r="N46" i="36"/>
  <c r="N46" i="46"/>
  <c r="P42" i="41"/>
  <c r="O42" i="22"/>
  <c r="O42" i="31"/>
  <c r="O38" i="22"/>
  <c r="N38" i="36"/>
  <c r="N38" i="46"/>
  <c r="M38" i="51"/>
  <c r="O34" i="22"/>
  <c r="N34" i="36"/>
  <c r="P34" i="41"/>
  <c r="M32" i="51"/>
  <c r="O32" i="31"/>
  <c r="P32" i="41"/>
  <c r="N32" i="46"/>
  <c r="N28" i="36"/>
  <c r="P28" i="41"/>
  <c r="P24" i="41"/>
  <c r="O24" i="31"/>
  <c r="K24" i="14"/>
  <c r="C24" i="58"/>
  <c r="M24" i="51"/>
  <c r="N24" i="36"/>
  <c r="P20" i="41"/>
  <c r="N20" i="46"/>
  <c r="O20" i="22"/>
  <c r="N20" i="36"/>
  <c r="P16" i="41"/>
  <c r="O16" i="22"/>
  <c r="N16" i="46"/>
  <c r="O7" i="22"/>
  <c r="N7" i="36"/>
  <c r="K7" i="14"/>
  <c r="C7" i="58"/>
  <c r="O26" i="31"/>
  <c r="O52" i="31"/>
  <c r="O16" i="31"/>
  <c r="M80" i="51"/>
  <c r="P94" i="41"/>
  <c r="N72" i="46"/>
  <c r="N48" i="36"/>
  <c r="N86" i="36"/>
  <c r="O32" i="22"/>
  <c r="O26" i="22"/>
  <c r="O14" i="31"/>
  <c r="N78" i="36"/>
  <c r="N42" i="36"/>
  <c r="N34" i="46"/>
  <c r="M82" i="51"/>
  <c r="O94" i="22"/>
  <c r="M28" i="51"/>
  <c r="N18" i="46"/>
  <c r="O18" i="31"/>
  <c r="N9" i="46"/>
  <c r="N44" i="46"/>
  <c r="N32" i="36"/>
  <c r="N58" i="36"/>
  <c r="N88" i="36"/>
  <c r="O9" i="22"/>
  <c r="O7" i="31"/>
  <c r="O38" i="31"/>
  <c r="O66" i="31"/>
  <c r="P44" i="41"/>
  <c r="M16" i="51"/>
  <c r="P12" i="41"/>
  <c r="P58" i="41"/>
  <c r="M20" i="51"/>
  <c r="M50" i="51"/>
  <c r="P78" i="41"/>
  <c r="P98" i="41"/>
  <c r="M98" i="51"/>
  <c r="O98" i="22"/>
  <c r="N98" i="46"/>
  <c r="N92" i="46"/>
  <c r="O92" i="31"/>
  <c r="M92" i="51"/>
  <c r="N92" i="36"/>
  <c r="P86" i="41"/>
  <c r="O86" i="31"/>
  <c r="O80" i="31"/>
  <c r="P80" i="41"/>
  <c r="N80" i="36"/>
  <c r="M74" i="51"/>
  <c r="O74" i="31"/>
  <c r="P74" i="41"/>
  <c r="K68" i="14"/>
  <c r="C68" i="58"/>
  <c r="P68" i="41"/>
  <c r="O68" i="31"/>
  <c r="P62" i="41"/>
  <c r="N62" i="46"/>
  <c r="O62" i="22"/>
  <c r="N56" i="36"/>
  <c r="M56" i="51"/>
  <c r="P56" i="41"/>
  <c r="P48" i="41"/>
  <c r="N48" i="46"/>
  <c r="O48" i="22"/>
  <c r="M40" i="51"/>
  <c r="P40" i="41"/>
  <c r="O40" i="31"/>
  <c r="M30" i="51"/>
  <c r="P30" i="41"/>
  <c r="O30" i="31"/>
  <c r="N5" i="46"/>
  <c r="K5" i="14"/>
  <c r="C5" i="58"/>
  <c r="O5" i="22"/>
  <c r="N5" i="36"/>
  <c r="P5" i="41"/>
  <c r="O36" i="31"/>
  <c r="N78" i="46"/>
  <c r="N42" i="46"/>
  <c r="O70" i="31"/>
  <c r="N94" i="46"/>
  <c r="O24" i="22"/>
  <c r="N40" i="46"/>
  <c r="N30" i="36"/>
  <c r="O88" i="22"/>
  <c r="M26" i="51"/>
  <c r="M52" i="51"/>
  <c r="O36" i="22"/>
  <c r="N26" i="46"/>
  <c r="P52" i="41"/>
  <c r="O14" i="22"/>
  <c r="N96" i="46"/>
  <c r="N70" i="46"/>
  <c r="K82" i="14"/>
  <c r="C82" i="58" s="1"/>
  <c r="N82" i="36"/>
  <c r="N28" i="46"/>
  <c r="O28" i="31"/>
  <c r="K60" i="14"/>
  <c r="C60" i="58"/>
  <c r="O18" i="22"/>
  <c r="N98" i="36"/>
  <c r="N62" i="36"/>
  <c r="M62" i="51"/>
  <c r="O92" i="22"/>
  <c r="N22" i="46"/>
  <c r="N54" i="46"/>
  <c r="N86" i="46"/>
  <c r="N9" i="36"/>
  <c r="N40" i="36"/>
  <c r="N68" i="36"/>
  <c r="O12" i="22"/>
  <c r="O44" i="22"/>
  <c r="O74" i="22"/>
  <c r="O20" i="31"/>
  <c r="O46" i="31"/>
  <c r="O76" i="31"/>
  <c r="P7" i="41"/>
  <c r="M12" i="51"/>
  <c r="M42" i="51"/>
  <c r="M84" i="51"/>
  <c r="M98" i="22"/>
  <c r="L98" i="36"/>
  <c r="M98" i="31"/>
  <c r="M96" i="31"/>
  <c r="L96" i="36"/>
  <c r="M94" i="22"/>
  <c r="L94" i="36"/>
  <c r="M94" i="31"/>
  <c r="M92" i="31"/>
  <c r="L92" i="36"/>
  <c r="N92" i="41"/>
  <c r="L90" i="36"/>
  <c r="M90" i="22"/>
  <c r="M90" i="31"/>
  <c r="M88" i="22"/>
  <c r="L88" i="36"/>
  <c r="M88" i="31"/>
  <c r="M86" i="31"/>
  <c r="M86" i="22"/>
  <c r="I84" i="14"/>
  <c r="C84" i="59" s="1"/>
  <c r="M84" i="31"/>
  <c r="L84" i="36"/>
  <c r="M82" i="22"/>
  <c r="M82" i="31"/>
  <c r="M80" i="22"/>
  <c r="M80" i="31"/>
  <c r="L80" i="36"/>
  <c r="P4" i="41"/>
  <c r="O4" i="31"/>
  <c r="N4" i="46"/>
  <c r="L76" i="36"/>
  <c r="M76" i="22"/>
  <c r="L74" i="36"/>
  <c r="L74" i="46"/>
  <c r="M74" i="22"/>
  <c r="M74" i="31"/>
  <c r="M72" i="31"/>
  <c r="L72" i="36"/>
  <c r="M72" i="22"/>
  <c r="N72" i="41"/>
  <c r="M68" i="31"/>
  <c r="M68" i="22"/>
  <c r="M66" i="31"/>
  <c r="L66" i="36"/>
  <c r="M66" i="22"/>
  <c r="M64" i="22"/>
  <c r="M64" i="31"/>
  <c r="L64" i="36"/>
  <c r="L62" i="36"/>
  <c r="N62" i="41"/>
  <c r="M62" i="31"/>
  <c r="M60" i="31"/>
  <c r="L60" i="36"/>
  <c r="M60" i="22"/>
  <c r="L58" i="36"/>
  <c r="M58" i="22"/>
  <c r="L54" i="36"/>
  <c r="M54" i="22"/>
  <c r="M54" i="31"/>
  <c r="M48" i="31"/>
  <c r="N48" i="41"/>
  <c r="M46" i="31"/>
  <c r="M46" i="22"/>
  <c r="L46" i="36"/>
  <c r="M42" i="22"/>
  <c r="L42" i="36"/>
  <c r="M40" i="22"/>
  <c r="L40" i="36"/>
  <c r="M40" i="31"/>
  <c r="M38" i="31"/>
  <c r="M38" i="22"/>
  <c r="M36" i="22"/>
  <c r="L36" i="36"/>
  <c r="L34" i="36"/>
  <c r="N34" i="41"/>
  <c r="M34" i="31"/>
  <c r="I32" i="14"/>
  <c r="C32" i="59"/>
  <c r="M32" i="31"/>
  <c r="L32" i="36"/>
  <c r="L30" i="36"/>
  <c r="M30" i="22"/>
  <c r="L28" i="36"/>
  <c r="M28" i="31"/>
  <c r="M26" i="22"/>
  <c r="L26" i="36"/>
  <c r="M24" i="22"/>
  <c r="L24" i="36"/>
  <c r="M22" i="22"/>
  <c r="L22" i="36"/>
  <c r="M22" i="31"/>
  <c r="N20" i="41"/>
  <c r="M20" i="31"/>
  <c r="M20" i="22"/>
  <c r="M18" i="22"/>
  <c r="L18" i="36"/>
  <c r="M12" i="22"/>
  <c r="M12" i="31"/>
  <c r="L12" i="36"/>
  <c r="L9" i="36"/>
  <c r="N9" i="41"/>
  <c r="L9" i="46"/>
  <c r="L7" i="36"/>
  <c r="M7" i="22"/>
  <c r="M7" i="31"/>
  <c r="M5" i="31"/>
  <c r="M5" i="22"/>
  <c r="K68" i="51"/>
  <c r="K64" i="51"/>
  <c r="K44" i="51"/>
  <c r="I16" i="14"/>
  <c r="C16" i="59"/>
  <c r="K9" i="51"/>
  <c r="L98" i="46"/>
  <c r="I96" i="14"/>
  <c r="C96" i="59"/>
  <c r="I94" i="14"/>
  <c r="C94" i="59"/>
  <c r="L92" i="46"/>
  <c r="N90" i="41"/>
  <c r="I88" i="14"/>
  <c r="C88" i="59"/>
  <c r="N86" i="41"/>
  <c r="N84" i="41"/>
  <c r="K82" i="51"/>
  <c r="I80" i="14"/>
  <c r="C80" i="59"/>
  <c r="K78" i="51"/>
  <c r="I76" i="14"/>
  <c r="C76" i="59" s="1"/>
  <c r="I74" i="14"/>
  <c r="C74" i="59"/>
  <c r="K72" i="51"/>
  <c r="I70" i="14"/>
  <c r="C70" i="59"/>
  <c r="N68" i="41"/>
  <c r="K66" i="51"/>
  <c r="N64" i="41"/>
  <c r="K62" i="51"/>
  <c r="K60" i="51"/>
  <c r="N58" i="41"/>
  <c r="K56" i="51"/>
  <c r="K54" i="51"/>
  <c r="I52" i="14"/>
  <c r="C52" i="59" s="1"/>
  <c r="L50" i="46"/>
  <c r="L48" i="46"/>
  <c r="I46" i="14"/>
  <c r="C46" i="59"/>
  <c r="N44" i="41"/>
  <c r="K42" i="51"/>
  <c r="K40" i="51"/>
  <c r="K38" i="51"/>
  <c r="N36" i="41"/>
  <c r="L34" i="46"/>
  <c r="K32" i="51"/>
  <c r="K30" i="51"/>
  <c r="N28" i="41"/>
  <c r="L26" i="46"/>
  <c r="I24" i="14"/>
  <c r="C24" i="59"/>
  <c r="I22" i="14"/>
  <c r="C22" i="59"/>
  <c r="N18" i="41"/>
  <c r="N16" i="41"/>
  <c r="L14" i="46"/>
  <c r="K12" i="51"/>
  <c r="I9" i="14"/>
  <c r="C9" i="59"/>
  <c r="L7" i="46"/>
  <c r="N5" i="41"/>
  <c r="I92" i="14"/>
  <c r="C92" i="59"/>
  <c r="L88" i="46"/>
  <c r="I86" i="14"/>
  <c r="C86" i="59"/>
  <c r="L82" i="46"/>
  <c r="I78" i="14"/>
  <c r="C78" i="59"/>
  <c r="K76" i="51"/>
  <c r="L70" i="46"/>
  <c r="I62" i="14"/>
  <c r="C62" i="59"/>
  <c r="I60" i="14"/>
  <c r="C60" i="59"/>
  <c r="L54" i="46"/>
  <c r="I50" i="14"/>
  <c r="C50" i="59" s="1"/>
  <c r="I48" i="14"/>
  <c r="C48" i="59" s="1"/>
  <c r="L40" i="46"/>
  <c r="I38" i="14"/>
  <c r="C38" i="59"/>
  <c r="I36" i="14"/>
  <c r="C36" i="59"/>
  <c r="I34" i="14"/>
  <c r="C34" i="59" s="1"/>
  <c r="I30" i="14"/>
  <c r="C30" i="59" s="1"/>
  <c r="I5" i="14"/>
  <c r="C5" i="59"/>
  <c r="I90" i="14"/>
  <c r="C90" i="59"/>
  <c r="K80" i="51"/>
  <c r="K58" i="51"/>
  <c r="K22" i="51"/>
  <c r="M62" i="22"/>
  <c r="L20" i="36"/>
  <c r="M30" i="31"/>
  <c r="L50" i="36"/>
  <c r="M32" i="22"/>
  <c r="K74" i="51"/>
  <c r="L38" i="36"/>
  <c r="M44" i="31"/>
  <c r="L68" i="36"/>
  <c r="M44" i="22"/>
  <c r="M50" i="22"/>
  <c r="M90" i="51"/>
  <c r="M70" i="51"/>
  <c r="K44" i="14"/>
  <c r="C44" i="58" s="1"/>
  <c r="K40" i="14"/>
  <c r="C40" i="58"/>
  <c r="K18" i="14"/>
  <c r="C18" i="58"/>
  <c r="M68" i="51"/>
  <c r="K9" i="14"/>
  <c r="C9" i="58"/>
  <c r="K96" i="14"/>
  <c r="C96" i="58"/>
  <c r="K94" i="14"/>
  <c r="C94" i="58"/>
  <c r="K92" i="14"/>
  <c r="C92" i="58"/>
  <c r="K90" i="14"/>
  <c r="C90" i="58"/>
  <c r="K88" i="14"/>
  <c r="C88" i="58"/>
  <c r="K80" i="14"/>
  <c r="C80" i="58"/>
  <c r="K78" i="14"/>
  <c r="C78" i="58"/>
  <c r="K76" i="14"/>
  <c r="C76" i="58" s="1"/>
  <c r="K74" i="14"/>
  <c r="C74" i="58"/>
  <c r="K72" i="14"/>
  <c r="C72" i="58"/>
  <c r="K66" i="14"/>
  <c r="C66" i="58"/>
  <c r="K62" i="14"/>
  <c r="C62" i="58"/>
  <c r="K56" i="14"/>
  <c r="C56" i="58" s="1"/>
  <c r="K54" i="14"/>
  <c r="C54" i="58"/>
  <c r="K52" i="14"/>
  <c r="C52" i="58" s="1"/>
  <c r="K48" i="14"/>
  <c r="C48" i="58" s="1"/>
  <c r="K46" i="14"/>
  <c r="C46" i="58"/>
  <c r="K38" i="14"/>
  <c r="C38" i="58"/>
  <c r="K34" i="14"/>
  <c r="C34" i="58"/>
  <c r="K32" i="14"/>
  <c r="C32" i="58"/>
  <c r="K30" i="14"/>
  <c r="C30" i="58" s="1"/>
  <c r="K28" i="14"/>
  <c r="C28" i="58" s="1"/>
  <c r="K26" i="14"/>
  <c r="C26" i="58" s="1"/>
  <c r="K22" i="14"/>
  <c r="C22" i="58"/>
  <c r="K16" i="14"/>
  <c r="C16" i="58"/>
  <c r="K14" i="14"/>
  <c r="C14" i="58"/>
  <c r="K4" i="14"/>
  <c r="C4" i="58"/>
  <c r="K10" i="51"/>
  <c r="M10" i="22"/>
  <c r="M97" i="51"/>
  <c r="K93" i="14"/>
  <c r="C93" i="58"/>
  <c r="M91" i="51"/>
  <c r="K89" i="14"/>
  <c r="C89" i="58"/>
  <c r="K87" i="14"/>
  <c r="C87" i="58"/>
  <c r="K85" i="14"/>
  <c r="C85" i="58" s="1"/>
  <c r="K83" i="14"/>
  <c r="C83" i="58" s="1"/>
  <c r="K81" i="14"/>
  <c r="C81" i="58" s="1"/>
  <c r="K79" i="14"/>
  <c r="C79" i="58" s="1"/>
  <c r="K77" i="14"/>
  <c r="C77" i="58" s="1"/>
  <c r="K75" i="14"/>
  <c r="C75" i="58"/>
  <c r="K73" i="14"/>
  <c r="C73" i="58"/>
  <c r="K71" i="14"/>
  <c r="C71" i="58" s="1"/>
  <c r="K69" i="14"/>
  <c r="C69" i="58"/>
  <c r="K67" i="14"/>
  <c r="C67" i="58"/>
  <c r="K65" i="14"/>
  <c r="C65" i="58" s="1"/>
  <c r="K63" i="14"/>
  <c r="C63" i="58"/>
  <c r="K61" i="14"/>
  <c r="C61" i="58" s="1"/>
  <c r="K57" i="14"/>
  <c r="C57" i="58"/>
  <c r="K53" i="14"/>
  <c r="C53" i="58" s="1"/>
  <c r="K51" i="14"/>
  <c r="C51" i="58"/>
  <c r="K49" i="14"/>
  <c r="C49" i="58"/>
  <c r="K47" i="14"/>
  <c r="C47" i="58"/>
  <c r="K45" i="14"/>
  <c r="C45" i="58"/>
  <c r="K43" i="14"/>
  <c r="C43" i="58"/>
  <c r="K41" i="14"/>
  <c r="C41" i="58"/>
  <c r="K39" i="14"/>
  <c r="C39" i="58"/>
  <c r="K37" i="14"/>
  <c r="C37" i="58"/>
  <c r="K35" i="14"/>
  <c r="C35" i="58"/>
  <c r="K33" i="14"/>
  <c r="C33" i="58" s="1"/>
  <c r="K31" i="14"/>
  <c r="C31" i="58"/>
  <c r="K29" i="14"/>
  <c r="C29" i="58" s="1"/>
  <c r="K25" i="14"/>
  <c r="C25" i="58" s="1"/>
  <c r="K21" i="14"/>
  <c r="C21" i="58"/>
  <c r="K19" i="14"/>
  <c r="C19" i="58"/>
  <c r="K17" i="14"/>
  <c r="C17" i="58"/>
  <c r="K15" i="14"/>
  <c r="C15" i="58"/>
  <c r="K13" i="14"/>
  <c r="C13" i="58"/>
  <c r="K11" i="14"/>
  <c r="C11" i="58" s="1"/>
  <c r="K8" i="14"/>
  <c r="C8" i="58" s="1"/>
  <c r="K6" i="14"/>
  <c r="C6" i="58"/>
  <c r="K99" i="14"/>
  <c r="C99" i="58"/>
  <c r="M59" i="51"/>
  <c r="K23" i="14"/>
  <c r="C23" i="58"/>
  <c r="I97" i="14"/>
  <c r="C97" i="59"/>
  <c r="K95" i="51"/>
  <c r="N93" i="41"/>
  <c r="I77" i="14"/>
  <c r="C77" i="59" s="1"/>
  <c r="N75" i="41"/>
  <c r="I73" i="14"/>
  <c r="C73" i="59"/>
  <c r="N71" i="41"/>
  <c r="I63" i="14"/>
  <c r="C63" i="59"/>
  <c r="K53" i="51"/>
  <c r="K49" i="51"/>
  <c r="N45" i="41"/>
  <c r="K35" i="51"/>
  <c r="I23" i="14"/>
  <c r="C23" i="59"/>
  <c r="N19" i="41"/>
  <c r="K13" i="51"/>
  <c r="I11" i="14"/>
  <c r="C11" i="59" s="1"/>
  <c r="O10" i="22"/>
  <c r="N4" i="36"/>
  <c r="I10" i="14"/>
  <c r="C10" i="59" s="1"/>
  <c r="K92" i="51"/>
  <c r="I54" i="14"/>
  <c r="C54" i="59"/>
  <c r="K36" i="51"/>
  <c r="K20" i="51"/>
  <c r="N26" i="41"/>
  <c r="I56" i="14"/>
  <c r="C56" i="59" s="1"/>
  <c r="L56" i="46"/>
  <c r="N70" i="41"/>
  <c r="L78" i="46"/>
  <c r="L96" i="46"/>
  <c r="N42" i="41"/>
  <c r="L80" i="46"/>
  <c r="I82" i="14"/>
  <c r="C82" i="59" s="1"/>
  <c r="L94" i="46"/>
  <c r="K94" i="51"/>
  <c r="N60" i="41"/>
  <c r="K98" i="51"/>
  <c r="L24" i="46"/>
  <c r="K5" i="51"/>
  <c r="L12" i="46"/>
  <c r="L30" i="46"/>
  <c r="L44" i="46"/>
  <c r="L58" i="46"/>
  <c r="L76" i="46"/>
  <c r="L90" i="46"/>
  <c r="I26" i="14"/>
  <c r="C26" i="59" s="1"/>
  <c r="K88" i="51"/>
  <c r="K96" i="51"/>
  <c r="N7" i="41"/>
  <c r="I40" i="14"/>
  <c r="C40" i="59"/>
  <c r="N46" i="41"/>
  <c r="K50" i="51"/>
  <c r="I58" i="14"/>
  <c r="C58" i="59" s="1"/>
  <c r="N66" i="41"/>
  <c r="N74" i="41"/>
  <c r="N76" i="41"/>
  <c r="K84" i="51"/>
  <c r="N80" i="41"/>
  <c r="I18" i="14"/>
  <c r="C18" i="59"/>
  <c r="L10" i="46"/>
  <c r="I68" i="14"/>
  <c r="C68" i="59"/>
  <c r="I64" i="14"/>
  <c r="C64" i="59"/>
  <c r="K28" i="51"/>
  <c r="I28" i="14"/>
  <c r="C28" i="59" s="1"/>
  <c r="K26" i="51"/>
  <c r="L52" i="46"/>
  <c r="K52" i="51"/>
  <c r="N14" i="41"/>
  <c r="K14" i="51"/>
  <c r="L36" i="46"/>
  <c r="K70" i="51"/>
  <c r="N78" i="41"/>
  <c r="K48" i="51"/>
  <c r="N96" i="41"/>
  <c r="L66" i="46"/>
  <c r="N94" i="41"/>
  <c r="L28" i="46"/>
  <c r="L72" i="46"/>
  <c r="L18" i="46"/>
  <c r="N98" i="41"/>
  <c r="N24" i="41"/>
  <c r="L5" i="46"/>
  <c r="L20" i="46"/>
  <c r="L32" i="46"/>
  <c r="L46" i="46"/>
  <c r="L64" i="46"/>
  <c r="L84" i="46"/>
  <c r="N88" i="41"/>
  <c r="K7" i="51"/>
  <c r="N12" i="41"/>
  <c r="N22" i="41"/>
  <c r="N30" i="41"/>
  <c r="N32" i="41"/>
  <c r="N38" i="41"/>
  <c r="N40" i="41"/>
  <c r="K46" i="51"/>
  <c r="N50" i="41"/>
  <c r="N54" i="41"/>
  <c r="K86" i="51"/>
  <c r="K90" i="51"/>
  <c r="N82" i="41"/>
  <c r="I66" i="14"/>
  <c r="C66" i="59"/>
  <c r="I44" i="14"/>
  <c r="C44" i="59" s="1"/>
  <c r="I7" i="14"/>
  <c r="C7" i="59"/>
  <c r="M10" i="51"/>
  <c r="K18" i="51"/>
  <c r="N52" i="41"/>
  <c r="I14" i="14"/>
  <c r="C14" i="59"/>
  <c r="L16" i="46"/>
  <c r="K16" i="51"/>
  <c r="K34" i="51"/>
  <c r="L60" i="46"/>
  <c r="I72" i="14"/>
  <c r="C72" i="59"/>
  <c r="L62" i="46"/>
  <c r="K24" i="51"/>
  <c r="L22" i="46"/>
  <c r="L38" i="46"/>
  <c r="L68" i="46"/>
  <c r="L86" i="46"/>
  <c r="L95" i="36"/>
  <c r="L95" i="46"/>
  <c r="I95" i="14"/>
  <c r="C95" i="59"/>
  <c r="N95" i="41"/>
  <c r="N91" i="41"/>
  <c r="L91" i="36"/>
  <c r="L91" i="46"/>
  <c r="N87" i="41"/>
  <c r="K87" i="51"/>
  <c r="L87" i="36"/>
  <c r="L87" i="46"/>
  <c r="I85" i="14"/>
  <c r="C85" i="59"/>
  <c r="K85" i="51"/>
  <c r="I83" i="14"/>
  <c r="C83" i="59" s="1"/>
  <c r="L83" i="46"/>
  <c r="N83" i="41"/>
  <c r="N81" i="41"/>
  <c r="L81" i="36"/>
  <c r="I81" i="14"/>
  <c r="C81" i="59"/>
  <c r="L81" i="46"/>
  <c r="N77" i="41"/>
  <c r="L77" i="36"/>
  <c r="K77" i="51"/>
  <c r="L77" i="46"/>
  <c r="K75" i="51"/>
  <c r="I75" i="14"/>
  <c r="C75" i="59"/>
  <c r="L75" i="36"/>
  <c r="I69" i="14"/>
  <c r="C69" i="59"/>
  <c r="L69" i="46"/>
  <c r="N69" i="41"/>
  <c r="N67" i="41"/>
  <c r="L67" i="36"/>
  <c r="K67" i="51"/>
  <c r="L67" i="46"/>
  <c r="I67" i="14"/>
  <c r="C67" i="59"/>
  <c r="K65" i="51"/>
  <c r="I65" i="14"/>
  <c r="C65" i="59"/>
  <c r="L65" i="36"/>
  <c r="L65" i="46"/>
  <c r="N63" i="41"/>
  <c r="K63" i="51"/>
  <c r="L63" i="36"/>
  <c r="I61" i="14"/>
  <c r="C61" i="59" s="1"/>
  <c r="L61" i="46"/>
  <c r="K61" i="51"/>
  <c r="K57" i="51"/>
  <c r="L57" i="36"/>
  <c r="N57" i="41"/>
  <c r="L57" i="46"/>
  <c r="I57" i="14"/>
  <c r="C57" i="59"/>
  <c r="I55" i="14"/>
  <c r="C55" i="59"/>
  <c r="L55" i="36"/>
  <c r="N55" i="41"/>
  <c r="L55" i="46"/>
  <c r="I51" i="14"/>
  <c r="C51" i="59"/>
  <c r="N51" i="41"/>
  <c r="L51" i="36"/>
  <c r="K43" i="51"/>
  <c r="L43" i="46"/>
  <c r="I43" i="14"/>
  <c r="C43" i="59"/>
  <c r="K37" i="51"/>
  <c r="L37" i="36"/>
  <c r="N37" i="41"/>
  <c r="L37" i="46"/>
  <c r="I37" i="14"/>
  <c r="C37" i="59"/>
  <c r="K33" i="51"/>
  <c r="L33" i="36"/>
  <c r="N33" i="41"/>
  <c r="L33" i="46"/>
  <c r="I31" i="14"/>
  <c r="C31" i="59"/>
  <c r="K31" i="51"/>
  <c r="K27" i="51"/>
  <c r="N27" i="41"/>
  <c r="L27" i="36"/>
  <c r="N25" i="41"/>
  <c r="K25" i="51"/>
  <c r="I21" i="14"/>
  <c r="C21" i="59"/>
  <c r="N21" i="41"/>
  <c r="L21" i="46"/>
  <c r="K19" i="51"/>
  <c r="I19" i="14"/>
  <c r="C19" i="59"/>
  <c r="L19" i="36"/>
  <c r="N17" i="41"/>
  <c r="I17" i="14"/>
  <c r="C17" i="59"/>
  <c r="L17" i="36"/>
  <c r="I8" i="14"/>
  <c r="C8" i="59" s="1"/>
  <c r="K8" i="51"/>
  <c r="L8" i="46"/>
  <c r="K6" i="51"/>
  <c r="N6" i="41"/>
  <c r="K55" i="51"/>
  <c r="N85" i="41"/>
  <c r="K91" i="51"/>
  <c r="N4" i="41"/>
  <c r="L4" i="46"/>
  <c r="M4" i="51"/>
  <c r="L85" i="46"/>
  <c r="K81" i="51"/>
  <c r="I87" i="14"/>
  <c r="C87" i="59"/>
  <c r="I6" i="14"/>
  <c r="C6" i="59"/>
  <c r="K51" i="51"/>
  <c r="P93" i="41"/>
  <c r="M83" i="51"/>
  <c r="K95" i="14"/>
  <c r="C95" i="58"/>
  <c r="A81" i="58" l="1"/>
  <c r="A18" i="58"/>
  <c r="A91" i="58"/>
  <c r="A35" i="58"/>
  <c r="A30" i="58"/>
  <c r="A85" i="58"/>
  <c r="A22" i="58"/>
  <c r="A99" i="58"/>
  <c r="A97" i="58"/>
  <c r="A34" i="58"/>
  <c r="A20" i="58"/>
  <c r="A36" i="58"/>
  <c r="A5" i="58"/>
  <c r="A59" i="58"/>
  <c r="A70" i="58"/>
  <c r="A92" i="58"/>
  <c r="A77" i="58"/>
  <c r="A84" i="58"/>
  <c r="A55" i="58"/>
  <c r="A52" i="58"/>
  <c r="A13" i="58"/>
  <c r="A87" i="58"/>
  <c r="A90" i="58"/>
  <c r="A24" i="58"/>
  <c r="A19" i="58"/>
  <c r="A50" i="58"/>
  <c r="A48" i="58"/>
  <c r="A26" i="58"/>
  <c r="A16" i="58"/>
  <c r="A27" i="58"/>
  <c r="A54" i="58"/>
  <c r="A56" i="58"/>
  <c r="A51" i="58"/>
  <c r="A66" i="58"/>
  <c r="A80" i="58"/>
  <c r="A45" i="58"/>
  <c r="A37" i="58"/>
  <c r="A44" i="58"/>
  <c r="A4" i="58"/>
  <c r="A11" i="58"/>
  <c r="A14" i="58"/>
  <c r="A47" i="58"/>
  <c r="A9" i="58"/>
  <c r="A74" i="58"/>
  <c r="A15" i="58"/>
  <c r="A40" i="58"/>
  <c r="A64" i="58"/>
  <c r="A62" i="58"/>
  <c r="A17" i="58"/>
  <c r="A83" i="58"/>
  <c r="A82" i="58"/>
  <c r="A25" i="58"/>
  <c r="A8" i="58"/>
  <c r="A21" i="58"/>
  <c r="A95" i="58"/>
  <c r="A86" i="58"/>
  <c r="A33" i="58"/>
  <c r="A32" i="58"/>
  <c r="A98" i="58"/>
  <c r="A73" i="58"/>
  <c r="A75" i="58"/>
  <c r="A69" i="58"/>
  <c r="A6" i="58"/>
  <c r="A71" i="58"/>
  <c r="A10" i="58"/>
  <c r="A23" i="58"/>
  <c r="A61" i="58"/>
  <c r="A41" i="58"/>
  <c r="A7" i="58"/>
  <c r="A60" i="58"/>
  <c r="A12" i="58"/>
  <c r="A29" i="58"/>
  <c r="A94" i="58"/>
  <c r="A49" i="58"/>
  <c r="A68" i="58"/>
  <c r="A31" i="58"/>
  <c r="A57" i="58"/>
  <c r="A43" i="58"/>
  <c r="A53" i="58"/>
  <c r="A76" i="58"/>
  <c r="A39" i="58"/>
  <c r="A65" i="58"/>
  <c r="A96" i="58"/>
  <c r="A63" i="58"/>
  <c r="A42" i="58"/>
  <c r="A78" i="58"/>
  <c r="A101" i="58"/>
  <c r="A38" i="58"/>
  <c r="A28" i="58"/>
  <c r="A79" i="58"/>
  <c r="A89" i="58"/>
  <c r="A88" i="58"/>
  <c r="A67" i="58"/>
  <c r="A100" i="58"/>
  <c r="A46" i="58"/>
  <c r="A58" i="58"/>
  <c r="A93" i="58"/>
  <c r="A72" i="58"/>
  <c r="A23" i="59"/>
  <c r="A45" i="59"/>
  <c r="A9" i="59"/>
  <c r="A98" i="59"/>
  <c r="A16" i="59"/>
  <c r="A89" i="59"/>
  <c r="A39" i="59"/>
  <c r="A31" i="59"/>
  <c r="A12" i="59"/>
  <c r="A81" i="59"/>
  <c r="A35" i="59"/>
  <c r="A75" i="59"/>
  <c r="A56" i="59"/>
  <c r="A74" i="59"/>
  <c r="A36" i="59"/>
  <c r="A79" i="59"/>
  <c r="A60" i="59"/>
  <c r="A90" i="59"/>
  <c r="A30" i="59"/>
  <c r="A19" i="59"/>
  <c r="A93" i="59"/>
  <c r="A57" i="59"/>
  <c r="A87" i="59"/>
  <c r="A66" i="59"/>
  <c r="A33" i="59"/>
  <c r="A27" i="59"/>
  <c r="A8" i="59"/>
  <c r="A73" i="59"/>
  <c r="A67" i="59"/>
  <c r="A48" i="59"/>
  <c r="A42" i="59"/>
  <c r="A20" i="59"/>
  <c r="A63" i="59"/>
  <c r="A44" i="59"/>
  <c r="A26" i="59"/>
  <c r="A7" i="59"/>
  <c r="A13" i="59"/>
  <c r="A88" i="59"/>
  <c r="A18" i="59"/>
  <c r="A6" i="59"/>
  <c r="A21" i="59"/>
  <c r="A92" i="59"/>
  <c r="A34" i="59"/>
  <c r="A71" i="59"/>
  <c r="A51" i="59"/>
  <c r="A32" i="59"/>
  <c r="A4" i="59"/>
  <c r="A101" i="59"/>
  <c r="A5" i="59"/>
  <c r="A94" i="59"/>
  <c r="A59" i="59"/>
  <c r="A40" i="59"/>
  <c r="A10" i="59"/>
  <c r="A99" i="59"/>
  <c r="A80" i="59"/>
  <c r="A78" i="59"/>
  <c r="A97" i="59"/>
  <c r="A95" i="59"/>
  <c r="A76" i="59"/>
  <c r="A62" i="59"/>
  <c r="A11" i="59"/>
  <c r="A77" i="59"/>
  <c r="A41" i="59"/>
  <c r="A86" i="59"/>
  <c r="A15" i="59"/>
  <c r="A85" i="59"/>
  <c r="A49" i="59"/>
  <c r="A55" i="59"/>
  <c r="A84" i="59"/>
  <c r="A83" i="59"/>
  <c r="A64" i="59"/>
  <c r="A14" i="59"/>
  <c r="A100" i="59"/>
  <c r="A69" i="59"/>
  <c r="A91" i="59"/>
  <c r="A72" i="59"/>
  <c r="A46" i="59"/>
  <c r="A61" i="59"/>
  <c r="A25" i="59"/>
  <c r="A38" i="59"/>
  <c r="A54" i="59"/>
  <c r="A53" i="59"/>
  <c r="A17" i="59"/>
  <c r="A22" i="59"/>
  <c r="A43" i="59"/>
  <c r="A24" i="59"/>
  <c r="A82" i="59"/>
  <c r="A37" i="59"/>
  <c r="A47" i="59"/>
  <c r="A28" i="59"/>
  <c r="A70" i="59"/>
  <c r="A68" i="59"/>
  <c r="A58" i="59"/>
  <c r="A29" i="59"/>
  <c r="A96" i="59"/>
  <c r="A50" i="59"/>
  <c r="A65" i="59"/>
  <c r="A52" i="59"/>
  <c r="A4" i="62" l="1" a="1"/>
  <c r="A4" i="62" s="1"/>
  <c r="A4" i="61" a="1"/>
  <c r="A4" i="6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<sst xmlns="http://schemas.openxmlformats.org/spreadsheetml/2006/main" count="1211" uniqueCount="131">
  <si>
    <t>Zaterdag</t>
  </si>
  <si>
    <t>Zondag</t>
  </si>
  <si>
    <t>Kilometers &amp; Punten</t>
  </si>
  <si>
    <t>TOTAAL KM</t>
  </si>
  <si>
    <t>SEIZOEN KM</t>
  </si>
  <si>
    <t>SEIZOEN PT</t>
  </si>
  <si>
    <t xml:space="preserve">TOTAAL KM </t>
  </si>
  <si>
    <t xml:space="preserve">SEIZOEN KM </t>
  </si>
  <si>
    <t>Haspengouw Sportief</t>
  </si>
  <si>
    <t>TOTAAL PT (4)</t>
  </si>
  <si>
    <t>Maandag</t>
  </si>
  <si>
    <t>Donderdag</t>
  </si>
  <si>
    <t>TOTAAL PT(9)</t>
  </si>
  <si>
    <t>TOTAAL PT (9)</t>
  </si>
  <si>
    <t>TOTAAL PT (10)</t>
  </si>
  <si>
    <t>TOTAAL PT(10)</t>
  </si>
  <si>
    <t>TOTAAL PT(4)</t>
  </si>
  <si>
    <t>TOTAAL PT(11)</t>
  </si>
  <si>
    <t>TOTAAL PT(8)</t>
  </si>
  <si>
    <t>Guy Serron</t>
  </si>
  <si>
    <t>Erik Stijnen</t>
  </si>
  <si>
    <t>Koen Thijs</t>
  </si>
  <si>
    <t>Pieter Thijs</t>
  </si>
  <si>
    <t>Alain Tilkens</t>
  </si>
  <si>
    <t>Alain Tuts</t>
  </si>
  <si>
    <t>Frank Vanputte</t>
  </si>
  <si>
    <t>Seizoen 2021 - Punten</t>
  </si>
  <si>
    <t>Seizoen 2021 - Kilometers</t>
  </si>
  <si>
    <t>Februari 2022</t>
  </si>
  <si>
    <t>Maart 2022</t>
  </si>
  <si>
    <t>Seizoen 2022 - Punten</t>
  </si>
  <si>
    <t>Seizoen 2022 - Kilometers</t>
  </si>
  <si>
    <t>Mei 2022</t>
  </si>
  <si>
    <t>April 2022</t>
  </si>
  <si>
    <t>Juni 2022</t>
  </si>
  <si>
    <t>Juli 2022</t>
  </si>
  <si>
    <t>Augustus 2022</t>
  </si>
  <si>
    <t>September 2022</t>
  </si>
  <si>
    <t>Oktober 2022</t>
  </si>
  <si>
    <t>Gregory Antioco </t>
  </si>
  <si>
    <t>Johan Bangels </t>
  </si>
  <si>
    <t>Glenn Behets </t>
  </si>
  <si>
    <t>Bart Billen </t>
  </si>
  <si>
    <t>Emile Bolling </t>
  </si>
  <si>
    <t>Yves Botte </t>
  </si>
  <si>
    <t>Alain Boyen </t>
  </si>
  <si>
    <t>Patrick Boyen </t>
  </si>
  <si>
    <t>Guy Branckaute </t>
  </si>
  <si>
    <t>Jean-Louis Brien </t>
  </si>
  <si>
    <t>Rita Ulens </t>
  </si>
  <si>
    <t>Geert Briers </t>
  </si>
  <si>
    <t>Bart Bries </t>
  </si>
  <si>
    <t>Patrick Cans </t>
  </si>
  <si>
    <t>Guy Conard </t>
  </si>
  <si>
    <t>Marc Cornelis </t>
  </si>
  <si>
    <t>Eddy Cresens </t>
  </si>
  <si>
    <t>Stijn De Coster </t>
  </si>
  <si>
    <t>Josy Degreef </t>
  </si>
  <si>
    <t>Sven De Mey </t>
  </si>
  <si>
    <t>Laetitia Gerard </t>
  </si>
  <si>
    <t>Filip Denhaen </t>
  </si>
  <si>
    <t>Luc De Schampheleire </t>
  </si>
  <si>
    <t>Philippe Dewaelheyns </t>
  </si>
  <si>
    <t>Maurice Dulier </t>
  </si>
  <si>
    <t>Francis Dunon </t>
  </si>
  <si>
    <t>André Fets </t>
  </si>
  <si>
    <t>Nick Francois </t>
  </si>
  <si>
    <t>Nick Gillard </t>
  </si>
  <si>
    <t>Vasco Goos </t>
  </si>
  <si>
    <t>André Guilliams </t>
  </si>
  <si>
    <t>Kevin Hackelbracht </t>
  </si>
  <si>
    <t>Yvan Hallet </t>
  </si>
  <si>
    <t>Kevin Hendrickx </t>
  </si>
  <si>
    <t>Daniel Hodin </t>
  </si>
  <si>
    <t>Tim Holsbeek </t>
  </si>
  <si>
    <t>Cyrille Hombroek </t>
  </si>
  <si>
    <t>Paul Hombroukx </t>
  </si>
  <si>
    <t>Alfons Ingels </t>
  </si>
  <si>
    <t>Desiré Ivens </t>
  </si>
  <si>
    <t>Patrick Janssens </t>
  </si>
  <si>
    <t>Hans Kempeneers </t>
  </si>
  <si>
    <t>Filip Ledoux </t>
  </si>
  <si>
    <t>Kristof Leirs </t>
  </si>
  <si>
    <t>Rafael Lemmens </t>
  </si>
  <si>
    <t>Johny Linnekens </t>
  </si>
  <si>
    <t>Didier Logist </t>
  </si>
  <si>
    <t>Peter Lox </t>
  </si>
  <si>
    <t>Patrick Loyaerts</t>
  </si>
  <si>
    <t>Vital Loyaerts</t>
  </si>
  <si>
    <t>Daniel Maleux</t>
  </si>
  <si>
    <t>Pascal Masi</t>
  </si>
  <si>
    <t>Jos Mathieu</t>
  </si>
  <si>
    <t>Nico Matthijs</t>
  </si>
  <si>
    <t>Walter Mievis</t>
  </si>
  <si>
    <t>Guido Mombaers</t>
  </si>
  <si>
    <t>Stijn Moniquet</t>
  </si>
  <si>
    <t>Luc Nys</t>
  </si>
  <si>
    <t>Guy Raickman</t>
  </si>
  <si>
    <t>August Reynaerts</t>
  </si>
  <si>
    <t>Georges Reynaerts</t>
  </si>
  <si>
    <t>Stijn Reynaerts</t>
  </si>
  <si>
    <t>Marita Reynders</t>
  </si>
  <si>
    <t>Bart Roosen</t>
  </si>
  <si>
    <t>Luc Roosen</t>
  </si>
  <si>
    <t>Emile Sacreas</t>
  </si>
  <si>
    <t>Patrick Scalais</t>
  </si>
  <si>
    <t>Tony Schevenels</t>
  </si>
  <si>
    <t>Daniel Schiemsky</t>
  </si>
  <si>
    <t>Nadia Serron</t>
  </si>
  <si>
    <t>Alain De Wilde</t>
  </si>
  <si>
    <t>Joseph Simons</t>
  </si>
  <si>
    <t>Marc Simons</t>
  </si>
  <si>
    <t>Charles Smets</t>
  </si>
  <si>
    <t>Marc Somers</t>
  </si>
  <si>
    <t>Jean Steenwinckels</t>
  </si>
  <si>
    <t>Hugo Tembuyser</t>
  </si>
  <si>
    <t>Marc Thirion</t>
  </si>
  <si>
    <t>Romain Tilkens</t>
  </si>
  <si>
    <t>Frans Tuts</t>
  </si>
  <si>
    <t>Jose Tuts</t>
  </si>
  <si>
    <t>Benny Ulens</t>
  </si>
  <si>
    <t>Frans Vanbekbergen</t>
  </si>
  <si>
    <t>Joost Van Den Broeck</t>
  </si>
  <si>
    <t>Eddy Van Roosendael</t>
  </si>
  <si>
    <t>Jurgen Vansevenant</t>
  </si>
  <si>
    <t>Marc Veirman</t>
  </si>
  <si>
    <t>Sylvain Vranken</t>
  </si>
  <si>
    <t>David Wauters</t>
  </si>
  <si>
    <t>Geert Winnen</t>
  </si>
  <si>
    <t>Thomas Pacolet</t>
  </si>
  <si>
    <t>Thomas Pacolet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</si>
</sst>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ahoma"/>
      <family val="2"/>
    </font>
    <font>
      <b/>
      <sz val="8"/>
      <name val="Tahoma"/>
      <family val="2"/>
    </font>
    <font>
      <sz val="8"/>
      <name val="Arial"/>
      <family val="2"/>
    </font>
    <font>
      <sz val="10"/>
      <name val="Arial"/>
      <family val="2"/>
    </font>
    <font>
      <b/>
      <sz val="14"/>
      <name val="Tahoma"/>
      <family val="2"/>
    </font>
    <font>
      <sz val="10"/>
      <color theme="1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26"/>
      <name val="Arial"/>
      <family val="2"/>
    </font>
    <font>
      <b/>
      <sz val="14"/>
      <name val="Tahoma"/>
      <family val="2"/>
    </font>
    <font>
      <sz val="10"/>
      <name val="Arial"/>
    </font>
    <font>
      <sz val="8"/>
      <name val="Arial"/>
      <family val="2"/>
    </font>
    <font>
      <sz val="8"/>
      <name val="Tahoma"/>
      <family val="2"/>
    </font>
    <font>
      <b/>
      <sz val="8"/>
      <name val="Tahoma"/>
      <family val="2"/>
    </font>
    <font>
      <sz val="10"/>
      <color theme="1"/>
      <name val="Arial"/>
      <family val="2"/>
    </font>
    <font>
      <sz val="10"/>
      <color theme="4"/>
      <name val="Arial"/>
      <family val="2"/>
    </font>
    <font>
      <sz val="10"/>
      <color rgb="FF000000"/>
      <name val="Calibri"/>
      <family val="2"/>
    </font>
    <font>
      <sz val="16"/>
      <color rgb="FF000000"/>
      <name val="Calibri"/>
      <family val="2"/>
    </font>
    <font>
      <sz val="12"/>
      <color rgb="FF222222"/>
      <name val="Arial"/>
      <family val="2"/>
    </font>
    <font>
      <sz val="10"/>
      <color rgb="FF2222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</cellStyleXfs>
  <cellXfs count="92">
    <xf numFmtId="0" fontId="0" fillId="0" borderId="0" xfId="0"/>
    <xf numFmtId="0" fontId="3" fillId="0" borderId="0" xfId="0" applyFont="1" applyAlignment="1">
      <alignment textRotation="90"/>
    </xf>
    <xf numFmtId="0" fontId="4" fillId="0" borderId="2" xfId="0" applyFont="1" applyBorder="1" applyAlignment="1">
      <alignment horizontal="center" vertical="center"/>
    </xf>
    <xf numFmtId="0" fontId="0" fillId="0" borderId="5" xfId="0" applyBorder="1"/>
    <xf numFmtId="0" fontId="3" fillId="0" borderId="6" xfId="0" applyFont="1" applyBorder="1" applyAlignment="1">
      <alignment textRotation="90"/>
    </xf>
    <xf numFmtId="14" fontId="4" fillId="0" borderId="7" xfId="0" applyNumberFormat="1" applyFont="1" applyBorder="1" applyAlignment="1">
      <alignment horizontal="center" textRotation="90"/>
    </xf>
    <xf numFmtId="0" fontId="8" fillId="0" borderId="0" xfId="0" quotePrefix="1" applyFont="1"/>
    <xf numFmtId="0" fontId="8" fillId="0" borderId="0" xfId="0" applyFont="1" applyAlignment="1">
      <alignment horizontal="right"/>
    </xf>
    <xf numFmtId="14" fontId="4" fillId="4" borderId="7" xfId="0" applyNumberFormat="1" applyFont="1" applyFill="1" applyBorder="1" applyAlignment="1">
      <alignment horizontal="center" textRotation="90"/>
    </xf>
    <xf numFmtId="0" fontId="4" fillId="4" borderId="2" xfId="0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4" fillId="0" borderId="13" xfId="0" applyFont="1" applyBorder="1" applyAlignment="1">
      <alignment horizontal="center" vertical="center"/>
    </xf>
    <xf numFmtId="0" fontId="9" fillId="0" borderId="1" xfId="0" applyFont="1" applyBorder="1"/>
    <xf numFmtId="0" fontId="9" fillId="0" borderId="9" xfId="0" applyFont="1" applyBorder="1"/>
    <xf numFmtId="0" fontId="9" fillId="2" borderId="9" xfId="0" applyFont="1" applyFill="1" applyBorder="1"/>
    <xf numFmtId="0" fontId="9" fillId="2" borderId="4" xfId="0" applyFont="1" applyFill="1" applyBorder="1"/>
    <xf numFmtId="0" fontId="9" fillId="3" borderId="3" xfId="0" applyFont="1" applyFill="1" applyBorder="1"/>
    <xf numFmtId="0" fontId="9" fillId="3" borderId="8" xfId="0" applyFont="1" applyFill="1" applyBorder="1"/>
    <xf numFmtId="0" fontId="9" fillId="2" borderId="3" xfId="0" applyFont="1" applyFill="1" applyBorder="1"/>
    <xf numFmtId="0" fontId="9" fillId="4" borderId="1" xfId="0" applyFont="1" applyFill="1" applyBorder="1"/>
    <xf numFmtId="0" fontId="9" fillId="2" borderId="10" xfId="0" applyFont="1" applyFill="1" applyBorder="1"/>
    <xf numFmtId="0" fontId="14" fillId="0" borderId="0" xfId="0" applyFont="1"/>
    <xf numFmtId="0" fontId="13" fillId="0" borderId="0" xfId="0" applyFont="1" applyAlignment="1">
      <alignment horizontal="right"/>
    </xf>
    <xf numFmtId="0" fontId="15" fillId="0" borderId="6" xfId="0" applyFont="1" applyBorder="1" applyAlignment="1">
      <alignment textRotation="90"/>
    </xf>
    <xf numFmtId="14" fontId="16" fillId="0" borderId="7" xfId="0" applyNumberFormat="1" applyFont="1" applyBorder="1" applyAlignment="1">
      <alignment horizontal="center" textRotation="90"/>
    </xf>
    <xf numFmtId="0" fontId="15" fillId="0" borderId="0" xfId="0" applyFont="1" applyAlignment="1">
      <alignment textRotation="90"/>
    </xf>
    <xf numFmtId="0" fontId="14" fillId="0" borderId="5" xfId="0" applyFont="1" applyBorder="1"/>
    <xf numFmtId="0" fontId="16" fillId="0" borderId="2" xfId="0" applyFont="1" applyBorder="1" applyAlignment="1">
      <alignment horizontal="center" vertical="center"/>
    </xf>
    <xf numFmtId="0" fontId="18" fillId="0" borderId="1" xfId="0" applyFont="1" applyBorder="1"/>
    <xf numFmtId="0" fontId="18" fillId="2" borderId="3" xfId="0" applyFont="1" applyFill="1" applyBorder="1"/>
    <xf numFmtId="0" fontId="18" fillId="2" borderId="4" xfId="0" applyFont="1" applyFill="1" applyBorder="1"/>
    <xf numFmtId="0" fontId="18" fillId="3" borderId="3" xfId="0" applyFont="1" applyFill="1" applyBorder="1"/>
    <xf numFmtId="0" fontId="18" fillId="3" borderId="8" xfId="0" applyFont="1" applyFill="1" applyBorder="1"/>
    <xf numFmtId="17" fontId="8" fillId="0" borderId="0" xfId="0" quotePrefix="1" applyNumberFormat="1" applyFont="1"/>
    <xf numFmtId="0" fontId="10" fillId="0" borderId="0" xfId="0" applyFont="1"/>
    <xf numFmtId="14" fontId="4" fillId="0" borderId="14" xfId="0" applyNumberFormat="1" applyFont="1" applyBorder="1" applyAlignment="1">
      <alignment horizontal="center" vertical="justify" textRotation="90"/>
    </xf>
    <xf numFmtId="0" fontId="0" fillId="0" borderId="15" xfId="0" applyBorder="1"/>
    <xf numFmtId="0" fontId="4" fillId="0" borderId="16" xfId="0" applyFont="1" applyBorder="1" applyAlignment="1">
      <alignment horizontal="center" vertical="center"/>
    </xf>
    <xf numFmtId="14" fontId="4" fillId="0" borderId="17" xfId="0" applyNumberFormat="1" applyFont="1" applyBorder="1" applyAlignment="1">
      <alignment horizontal="center" vertical="justify" textRotation="90"/>
    </xf>
    <xf numFmtId="0" fontId="0" fillId="0" borderId="2" xfId="0" applyBorder="1"/>
    <xf numFmtId="0" fontId="11" fillId="0" borderId="1" xfId="0" applyFont="1" applyBorder="1"/>
    <xf numFmtId="0" fontId="19" fillId="0" borderId="1" xfId="0" applyFont="1" applyBorder="1"/>
    <xf numFmtId="0" fontId="0" fillId="0" borderId="18" xfId="0" applyBorder="1"/>
    <xf numFmtId="0" fontId="10" fillId="0" borderId="18" xfId="0" applyFont="1" applyBorder="1"/>
    <xf numFmtId="0" fontId="9" fillId="0" borderId="0" xfId="0" applyFont="1"/>
    <xf numFmtId="0" fontId="9" fillId="0" borderId="19" xfId="0" applyFont="1" applyBorder="1"/>
    <xf numFmtId="0" fontId="20" fillId="0" borderId="20" xfId="0" applyFont="1" applyBorder="1" applyAlignment="1">
      <alignment vertical="center" wrapText="1"/>
    </xf>
    <xf numFmtId="0" fontId="20" fillId="0" borderId="21" xfId="0" applyFont="1" applyBorder="1" applyAlignment="1">
      <alignment vertical="center" wrapText="1"/>
    </xf>
    <xf numFmtId="0" fontId="21" fillId="0" borderId="20" xfId="0" applyFont="1" applyBorder="1" applyAlignment="1">
      <alignment vertical="center" wrapText="1"/>
    </xf>
    <xf numFmtId="0" fontId="21" fillId="0" borderId="21" xfId="0" applyFont="1" applyBorder="1" applyAlignment="1">
      <alignment vertical="center" wrapText="1"/>
    </xf>
    <xf numFmtId="14" fontId="4" fillId="5" borderId="7" xfId="0" applyNumberFormat="1" applyFont="1" applyFill="1" applyBorder="1" applyAlignment="1">
      <alignment horizontal="center" textRotation="90"/>
    </xf>
    <xf numFmtId="0" fontId="4" fillId="5" borderId="2" xfId="0" applyFont="1" applyFill="1" applyBorder="1" applyAlignment="1">
      <alignment horizontal="center" vertical="center"/>
    </xf>
    <xf numFmtId="0" fontId="9" fillId="5" borderId="1" xfId="0" applyFont="1" applyFill="1" applyBorder="1"/>
    <xf numFmtId="0" fontId="20" fillId="0" borderId="22" xfId="0" applyFont="1" applyBorder="1" applyAlignment="1">
      <alignment vertical="center" wrapText="1"/>
    </xf>
    <xf numFmtId="0" fontId="9" fillId="0" borderId="23" xfId="0" applyFont="1" applyBorder="1"/>
    <xf numFmtId="0" fontId="9" fillId="5" borderId="23" xfId="0" applyFont="1" applyFill="1" applyBorder="1"/>
    <xf numFmtId="0" fontId="20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24" xfId="0" applyBorder="1"/>
    <xf numFmtId="0" fontId="9" fillId="2" borderId="1" xfId="0" applyFont="1" applyFill="1" applyBorder="1"/>
    <xf numFmtId="0" fontId="9" fillId="0" borderId="25" xfId="0" applyFont="1" applyBorder="1"/>
    <xf numFmtId="0" fontId="0" fillId="0" borderId="26" xfId="0" applyBorder="1"/>
    <xf numFmtId="0" fontId="9" fillId="2" borderId="27" xfId="0" applyFont="1" applyFill="1" applyBorder="1"/>
    <xf numFmtId="0" fontId="9" fillId="3" borderId="27" xfId="0" applyFont="1" applyFill="1" applyBorder="1"/>
    <xf numFmtId="0" fontId="9" fillId="3" borderId="26" xfId="0" applyFont="1" applyFill="1" applyBorder="1"/>
    <xf numFmtId="0" fontId="22" fillId="0" borderId="0" xfId="0" applyFont="1"/>
    <xf numFmtId="0" fontId="0" fillId="0" borderId="29" xfId="0" applyBorder="1"/>
    <xf numFmtId="0" fontId="20" fillId="0" borderId="28" xfId="0" applyFont="1" applyBorder="1" applyAlignment="1">
      <alignment vertical="center" wrapText="1"/>
    </xf>
    <xf numFmtId="0" fontId="18" fillId="2" borderId="9" xfId="0" applyFont="1" applyFill="1" applyBorder="1"/>
    <xf numFmtId="0" fontId="18" fillId="0" borderId="23" xfId="0" applyFont="1" applyBorder="1"/>
    <xf numFmtId="0" fontId="14" fillId="0" borderId="1" xfId="0" applyFont="1" applyBorder="1"/>
    <xf numFmtId="0" fontId="21" fillId="0" borderId="22" xfId="0" applyFont="1" applyBorder="1" applyAlignment="1">
      <alignment vertical="center" wrapText="1"/>
    </xf>
    <xf numFmtId="0" fontId="22" fillId="0" borderId="1" xfId="0" applyFont="1" applyBorder="1"/>
    <xf numFmtId="0" fontId="23" fillId="0" borderId="0" xfId="0" applyFont="1"/>
    <xf numFmtId="0" fontId="17" fillId="3" borderId="6" xfId="0" applyFont="1" applyFill="1" applyBorder="1" applyAlignment="1">
      <alignment horizontal="center" textRotation="90"/>
    </xf>
    <xf numFmtId="0" fontId="17" fillId="3" borderId="5" xfId="0" applyFont="1" applyFill="1" applyBorder="1" applyAlignment="1">
      <alignment horizontal="center" textRotation="90"/>
    </xf>
    <xf numFmtId="0" fontId="17" fillId="3" borderId="11" xfId="0" applyFont="1" applyFill="1" applyBorder="1" applyAlignment="1">
      <alignment horizontal="center" textRotation="90"/>
    </xf>
    <xf numFmtId="0" fontId="17" fillId="3" borderId="12" xfId="0" applyFont="1" applyFill="1" applyBorder="1" applyAlignment="1">
      <alignment horizontal="center" textRotation="90"/>
    </xf>
    <xf numFmtId="0" fontId="5" fillId="2" borderId="6" xfId="0" applyFont="1" applyFill="1" applyBorder="1" applyAlignment="1">
      <alignment horizontal="center" textRotation="90"/>
    </xf>
    <xf numFmtId="0" fontId="17" fillId="2" borderId="5" xfId="0" applyFont="1" applyFill="1" applyBorder="1" applyAlignment="1">
      <alignment horizontal="center" textRotation="90"/>
    </xf>
    <xf numFmtId="0" fontId="17" fillId="2" borderId="11" xfId="0" applyFont="1" applyFill="1" applyBorder="1" applyAlignment="1">
      <alignment horizontal="center" textRotation="90"/>
    </xf>
    <xf numFmtId="0" fontId="17" fillId="2" borderId="12" xfId="0" applyFont="1" applyFill="1" applyBorder="1" applyAlignment="1">
      <alignment horizontal="center" textRotation="90"/>
    </xf>
    <xf numFmtId="0" fontId="5" fillId="3" borderId="6" xfId="0" applyFont="1" applyFill="1" applyBorder="1" applyAlignment="1">
      <alignment horizontal="center" textRotation="90"/>
    </xf>
    <xf numFmtId="0" fontId="5" fillId="3" borderId="5" xfId="0" applyFont="1" applyFill="1" applyBorder="1" applyAlignment="1">
      <alignment horizontal="center" textRotation="90"/>
    </xf>
    <xf numFmtId="0" fontId="5" fillId="3" borderId="11" xfId="0" applyFont="1" applyFill="1" applyBorder="1" applyAlignment="1">
      <alignment horizontal="center" textRotation="90"/>
    </xf>
    <xf numFmtId="0" fontId="5" fillId="3" borderId="12" xfId="0" applyFont="1" applyFill="1" applyBorder="1" applyAlignment="1">
      <alignment horizontal="center" textRotation="90"/>
    </xf>
    <xf numFmtId="0" fontId="5" fillId="2" borderId="7" xfId="0" applyFont="1" applyFill="1" applyBorder="1" applyAlignment="1">
      <alignment horizontal="center" textRotation="90"/>
    </xf>
    <xf numFmtId="0" fontId="5" fillId="2" borderId="2" xfId="0" applyFont="1" applyFill="1" applyBorder="1" applyAlignment="1">
      <alignment horizontal="center" textRotation="90"/>
    </xf>
    <xf numFmtId="0" fontId="5" fillId="2" borderId="11" xfId="0" applyFont="1" applyFill="1" applyBorder="1" applyAlignment="1">
      <alignment horizontal="center" textRotation="90"/>
    </xf>
    <xf numFmtId="0" fontId="5" fillId="2" borderId="12" xfId="0" applyFont="1" applyFill="1" applyBorder="1" applyAlignment="1">
      <alignment horizontal="center" textRotation="90"/>
    </xf>
    <xf numFmtId="0" fontId="5" fillId="2" borderId="5" xfId="0" applyFont="1" applyFill="1" applyBorder="1" applyAlignment="1">
      <alignment horizontal="center" textRotation="90"/>
    </xf>
  </cellXfs>
  <cellStyles count="7">
    <cellStyle name="Standaard" xfId="0" builtinId="0"/>
    <cellStyle name="Standaard 2" xfId="2" xr:uid="{00000000-0005-0000-0000-000001000000}"/>
    <cellStyle name="Standaard 2 2" xfId="3" xr:uid="{00000000-0005-0000-0000-000002000000}"/>
    <cellStyle name="Standaard 3" xfId="1" xr:uid="{00000000-0005-0000-0000-000003000000}"/>
    <cellStyle name="Standaard 3 2" xfId="6" xr:uid="{00000000-0005-0000-0000-000004000000}"/>
    <cellStyle name="Standaard 4" xfId="5" xr:uid="{00000000-0005-0000-0000-000005000000}"/>
    <cellStyle name="Standaard 5" xfId="4" xr:uid="{00000000-0005-0000-0000-000006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01"/>
  <sheetViews>
    <sheetView zoomScale="130" zoomScaleNormal="130" workbookViewId="0"/>
  </sheetViews>
  <sheetFormatPr defaultColWidth="8.7109375" defaultRowHeight="18" x14ac:dyDescent="0.25"/>
  <cols>
    <col min="1" max="1" width="7.7109375" customWidth="1"/>
    <col min="2" max="2" width="40.85546875" style="35" customWidth="1"/>
    <col min="3" max="3" width="20.7109375" customWidth="1"/>
    <col min="4" max="4" width="8.7109375" customWidth="1"/>
  </cols>
  <sheetData>
    <row r="1" spans="1:3" ht="33" x14ac:dyDescent="0.45">
      <c r="A1" s="11" t="s">
        <v>8</v>
      </c>
    </row>
    <row r="2" spans="1:3" ht="33" x14ac:dyDescent="0.45">
      <c r="A2" s="11" t="s">
        <v>26</v>
      </c>
    </row>
    <row r="3" spans="1:3" ht="18.75" thickBot="1" x14ac:dyDescent="0.3">
      <c r="B3" s="44"/>
    </row>
    <row r="4" spans="1:3" ht="21" x14ac:dyDescent="0.3">
      <c r="A4" s="10">
        <f>RANK(C4,$B$4:$C$101,0)</f>
        <v>37</v>
      </c>
      <c r="B4" s="49" t="s">
        <v>39</v>
      </c>
      <c r="C4" s="41">
        <f>okt!I4</f>
        <v>20</v>
      </c>
    </row>
    <row r="5" spans="1:3" ht="21" x14ac:dyDescent="0.3">
      <c r="A5" s="10">
        <f t="shared" ref="A5:A68" si="0">RANK(C5,$B$4:$C$101,0)</f>
        <v>76</v>
      </c>
      <c r="B5" s="50" t="s">
        <v>40</v>
      </c>
      <c r="C5" s="41">
        <f>okt!I5</f>
        <v>0</v>
      </c>
    </row>
    <row r="6" spans="1:3" ht="21" x14ac:dyDescent="0.3">
      <c r="A6" s="10">
        <f t="shared" si="0"/>
        <v>53</v>
      </c>
      <c r="B6" s="50" t="s">
        <v>41</v>
      </c>
      <c r="C6" s="41">
        <f>okt!I6</f>
        <v>8</v>
      </c>
    </row>
    <row r="7" spans="1:3" ht="21" x14ac:dyDescent="0.3">
      <c r="A7" s="10">
        <f t="shared" si="0"/>
        <v>58</v>
      </c>
      <c r="B7" s="50" t="s">
        <v>42</v>
      </c>
      <c r="C7" s="41">
        <f>okt!I7</f>
        <v>5</v>
      </c>
    </row>
    <row r="8" spans="1:3" ht="21" x14ac:dyDescent="0.3">
      <c r="A8" s="10">
        <f t="shared" si="0"/>
        <v>44</v>
      </c>
      <c r="B8" s="50" t="s">
        <v>43</v>
      </c>
      <c r="C8" s="41">
        <f>okt!I8</f>
        <v>15</v>
      </c>
    </row>
    <row r="9" spans="1:3" ht="21" x14ac:dyDescent="0.3">
      <c r="A9" s="10">
        <f t="shared" si="0"/>
        <v>76</v>
      </c>
      <c r="B9" s="50" t="s">
        <v>44</v>
      </c>
      <c r="C9" s="41">
        <f>okt!I9</f>
        <v>0</v>
      </c>
    </row>
    <row r="10" spans="1:3" ht="21" x14ac:dyDescent="0.3">
      <c r="A10" s="10">
        <f t="shared" si="0"/>
        <v>19</v>
      </c>
      <c r="B10" s="50" t="s">
        <v>45</v>
      </c>
      <c r="C10" s="41">
        <f>okt!I10</f>
        <v>34</v>
      </c>
    </row>
    <row r="11" spans="1:3" ht="21" x14ac:dyDescent="0.3">
      <c r="A11" s="10">
        <f t="shared" si="0"/>
        <v>20</v>
      </c>
      <c r="B11" s="50" t="s">
        <v>46</v>
      </c>
      <c r="C11" s="41">
        <f>okt!I11</f>
        <v>33</v>
      </c>
    </row>
    <row r="12" spans="1:3" ht="21" x14ac:dyDescent="0.3">
      <c r="A12" s="10">
        <f t="shared" si="0"/>
        <v>5</v>
      </c>
      <c r="B12" s="50" t="s">
        <v>47</v>
      </c>
      <c r="C12" s="41">
        <f>okt!I12</f>
        <v>53</v>
      </c>
    </row>
    <row r="13" spans="1:3" ht="21" x14ac:dyDescent="0.3">
      <c r="A13" s="10">
        <f t="shared" si="0"/>
        <v>9</v>
      </c>
      <c r="B13" s="50" t="s">
        <v>48</v>
      </c>
      <c r="C13" s="41">
        <f>okt!I13</f>
        <v>46</v>
      </c>
    </row>
    <row r="14" spans="1:3" ht="21" x14ac:dyDescent="0.3">
      <c r="A14" s="10">
        <f t="shared" si="0"/>
        <v>76</v>
      </c>
      <c r="B14" s="50" t="s">
        <v>49</v>
      </c>
      <c r="C14" s="41">
        <f>okt!I14</f>
        <v>0</v>
      </c>
    </row>
    <row r="15" spans="1:3" ht="21" x14ac:dyDescent="0.3">
      <c r="A15" s="10">
        <f t="shared" si="0"/>
        <v>61</v>
      </c>
      <c r="B15" s="50" t="s">
        <v>50</v>
      </c>
      <c r="C15" s="41">
        <f>okt!I15</f>
        <v>3</v>
      </c>
    </row>
    <row r="16" spans="1:3" ht="21" x14ac:dyDescent="0.3">
      <c r="A16" s="10">
        <f t="shared" si="0"/>
        <v>76</v>
      </c>
      <c r="B16" s="50" t="s">
        <v>51</v>
      </c>
      <c r="C16" s="41">
        <f>okt!I16</f>
        <v>0</v>
      </c>
    </row>
    <row r="17" spans="1:3" ht="21" x14ac:dyDescent="0.3">
      <c r="A17" s="10">
        <f t="shared" si="0"/>
        <v>31</v>
      </c>
      <c r="B17" s="50" t="s">
        <v>52</v>
      </c>
      <c r="C17" s="41">
        <f>okt!I17</f>
        <v>24</v>
      </c>
    </row>
    <row r="18" spans="1:3" ht="21" x14ac:dyDescent="0.3">
      <c r="A18" s="10">
        <f t="shared" si="0"/>
        <v>66</v>
      </c>
      <c r="B18" s="50" t="s">
        <v>53</v>
      </c>
      <c r="C18" s="41">
        <f>okt!I18</f>
        <v>2</v>
      </c>
    </row>
    <row r="19" spans="1:3" ht="21" x14ac:dyDescent="0.3">
      <c r="A19" s="10">
        <f t="shared" si="0"/>
        <v>76</v>
      </c>
      <c r="B19" s="50" t="s">
        <v>54</v>
      </c>
      <c r="C19" s="41">
        <f>okt!I19</f>
        <v>0</v>
      </c>
    </row>
    <row r="20" spans="1:3" ht="21" x14ac:dyDescent="0.3">
      <c r="A20" s="10">
        <f t="shared" si="0"/>
        <v>9</v>
      </c>
      <c r="B20" s="50" t="s">
        <v>55</v>
      </c>
      <c r="C20" s="41">
        <f>okt!I20</f>
        <v>46</v>
      </c>
    </row>
    <row r="21" spans="1:3" ht="21" x14ac:dyDescent="0.3">
      <c r="A21" s="10">
        <f t="shared" si="0"/>
        <v>71</v>
      </c>
      <c r="B21" s="50" t="s">
        <v>56</v>
      </c>
      <c r="C21" s="41">
        <f>okt!I21</f>
        <v>1</v>
      </c>
    </row>
    <row r="22" spans="1:3" ht="21" x14ac:dyDescent="0.3">
      <c r="A22" s="10">
        <f t="shared" si="0"/>
        <v>46</v>
      </c>
      <c r="B22" s="50" t="s">
        <v>57</v>
      </c>
      <c r="C22" s="41">
        <f>okt!I22</f>
        <v>12</v>
      </c>
    </row>
    <row r="23" spans="1:3" ht="21" x14ac:dyDescent="0.3">
      <c r="A23" s="10">
        <f t="shared" si="0"/>
        <v>76</v>
      </c>
      <c r="B23" s="50" t="s">
        <v>58</v>
      </c>
      <c r="C23" s="41">
        <f>okt!I23</f>
        <v>0</v>
      </c>
    </row>
    <row r="24" spans="1:3" ht="21" x14ac:dyDescent="0.3">
      <c r="A24" s="10">
        <f t="shared" si="0"/>
        <v>76</v>
      </c>
      <c r="B24" s="50" t="s">
        <v>59</v>
      </c>
      <c r="C24" s="41">
        <f>okt!I24</f>
        <v>0</v>
      </c>
    </row>
    <row r="25" spans="1:3" ht="21" x14ac:dyDescent="0.3">
      <c r="A25" s="10">
        <f t="shared" si="0"/>
        <v>2</v>
      </c>
      <c r="B25" s="50" t="s">
        <v>60</v>
      </c>
      <c r="C25" s="41">
        <f>okt!I25</f>
        <v>58</v>
      </c>
    </row>
    <row r="26" spans="1:3" ht="21" x14ac:dyDescent="0.3">
      <c r="A26" s="10">
        <f t="shared" si="0"/>
        <v>39</v>
      </c>
      <c r="B26" s="50" t="s">
        <v>61</v>
      </c>
      <c r="C26" s="41">
        <f>okt!I26</f>
        <v>18</v>
      </c>
    </row>
    <row r="27" spans="1:3" ht="21" x14ac:dyDescent="0.3">
      <c r="A27" s="10">
        <f t="shared" si="0"/>
        <v>2</v>
      </c>
      <c r="B27" s="50" t="s">
        <v>62</v>
      </c>
      <c r="C27" s="41">
        <f>okt!I27</f>
        <v>58</v>
      </c>
    </row>
    <row r="28" spans="1:3" ht="21" x14ac:dyDescent="0.3">
      <c r="A28" s="10">
        <f t="shared" si="0"/>
        <v>24</v>
      </c>
      <c r="B28" s="50" t="s">
        <v>63</v>
      </c>
      <c r="C28" s="41">
        <f>okt!I28</f>
        <v>30</v>
      </c>
    </row>
    <row r="29" spans="1:3" ht="21" x14ac:dyDescent="0.3">
      <c r="A29" s="10">
        <f t="shared" si="0"/>
        <v>15</v>
      </c>
      <c r="B29" s="50" t="s">
        <v>64</v>
      </c>
      <c r="C29" s="41">
        <f>okt!I29</f>
        <v>39</v>
      </c>
    </row>
    <row r="30" spans="1:3" ht="21" x14ac:dyDescent="0.3">
      <c r="A30" s="10">
        <f t="shared" si="0"/>
        <v>17</v>
      </c>
      <c r="B30" s="50" t="s">
        <v>65</v>
      </c>
      <c r="C30" s="41">
        <f>okt!I30</f>
        <v>38</v>
      </c>
    </row>
    <row r="31" spans="1:3" ht="21" x14ac:dyDescent="0.3">
      <c r="A31" s="10">
        <f t="shared" si="0"/>
        <v>76</v>
      </c>
      <c r="B31" s="50" t="s">
        <v>66</v>
      </c>
      <c r="C31" s="41">
        <f>okt!I31</f>
        <v>0</v>
      </c>
    </row>
    <row r="32" spans="1:3" ht="21" x14ac:dyDescent="0.3">
      <c r="A32" s="10">
        <f t="shared" si="0"/>
        <v>60</v>
      </c>
      <c r="B32" s="50" t="s">
        <v>67</v>
      </c>
      <c r="C32" s="41">
        <f>okt!I32</f>
        <v>4</v>
      </c>
    </row>
    <row r="33" spans="1:3" ht="21" x14ac:dyDescent="0.3">
      <c r="A33" s="10">
        <f t="shared" si="0"/>
        <v>58</v>
      </c>
      <c r="B33" s="50" t="s">
        <v>68</v>
      </c>
      <c r="C33" s="41">
        <f>okt!I33</f>
        <v>5</v>
      </c>
    </row>
    <row r="34" spans="1:3" ht="21" x14ac:dyDescent="0.3">
      <c r="A34" s="10">
        <f t="shared" si="0"/>
        <v>18</v>
      </c>
      <c r="B34" s="50" t="s">
        <v>69</v>
      </c>
      <c r="C34" s="41">
        <f>okt!I34</f>
        <v>36</v>
      </c>
    </row>
    <row r="35" spans="1:3" ht="21" x14ac:dyDescent="0.3">
      <c r="A35" s="10">
        <f t="shared" si="0"/>
        <v>76</v>
      </c>
      <c r="B35" s="50" t="s">
        <v>70</v>
      </c>
      <c r="C35" s="41">
        <f>okt!I35</f>
        <v>0</v>
      </c>
    </row>
    <row r="36" spans="1:3" ht="21" x14ac:dyDescent="0.3">
      <c r="A36" s="10">
        <f t="shared" si="0"/>
        <v>31</v>
      </c>
      <c r="B36" s="50" t="s">
        <v>71</v>
      </c>
      <c r="C36" s="41">
        <f>okt!I36</f>
        <v>24</v>
      </c>
    </row>
    <row r="37" spans="1:3" ht="21" x14ac:dyDescent="0.3">
      <c r="A37" s="10">
        <f t="shared" si="0"/>
        <v>39</v>
      </c>
      <c r="B37" s="50" t="s">
        <v>72</v>
      </c>
      <c r="C37" s="41">
        <f>okt!I37</f>
        <v>18</v>
      </c>
    </row>
    <row r="38" spans="1:3" ht="21" x14ac:dyDescent="0.3">
      <c r="A38" s="10">
        <f t="shared" si="0"/>
        <v>45</v>
      </c>
      <c r="B38" s="50" t="s">
        <v>73</v>
      </c>
      <c r="C38" s="41">
        <f>okt!I38</f>
        <v>14</v>
      </c>
    </row>
    <row r="39" spans="1:3" ht="21" x14ac:dyDescent="0.3">
      <c r="A39" s="10">
        <f t="shared" si="0"/>
        <v>41</v>
      </c>
      <c r="B39" s="50" t="s">
        <v>74</v>
      </c>
      <c r="C39" s="41">
        <f>okt!I39</f>
        <v>17</v>
      </c>
    </row>
    <row r="40" spans="1:3" ht="21" x14ac:dyDescent="0.3">
      <c r="A40" s="10">
        <f t="shared" si="0"/>
        <v>76</v>
      </c>
      <c r="B40" s="50" t="s">
        <v>75</v>
      </c>
      <c r="C40" s="41">
        <f>okt!I40</f>
        <v>0</v>
      </c>
    </row>
    <row r="41" spans="1:3" ht="21" x14ac:dyDescent="0.3">
      <c r="A41" s="10">
        <f t="shared" si="0"/>
        <v>35</v>
      </c>
      <c r="B41" s="50" t="s">
        <v>76</v>
      </c>
      <c r="C41" s="41">
        <f>okt!I41</f>
        <v>23</v>
      </c>
    </row>
    <row r="42" spans="1:3" ht="21" x14ac:dyDescent="0.3">
      <c r="A42" s="10">
        <f t="shared" si="0"/>
        <v>20</v>
      </c>
      <c r="B42" s="50" t="s">
        <v>77</v>
      </c>
      <c r="C42" s="41">
        <f>okt!I42</f>
        <v>33</v>
      </c>
    </row>
    <row r="43" spans="1:3" ht="21" x14ac:dyDescent="0.3">
      <c r="A43" s="10">
        <f t="shared" si="0"/>
        <v>42</v>
      </c>
      <c r="B43" s="50" t="s">
        <v>78</v>
      </c>
      <c r="C43" s="41">
        <f>okt!I43</f>
        <v>16</v>
      </c>
    </row>
    <row r="44" spans="1:3" ht="21" x14ac:dyDescent="0.3">
      <c r="A44" s="10">
        <f t="shared" si="0"/>
        <v>2</v>
      </c>
      <c r="B44" s="50" t="s">
        <v>79</v>
      </c>
      <c r="C44" s="41">
        <f>okt!I44</f>
        <v>58</v>
      </c>
    </row>
    <row r="45" spans="1:3" ht="21" x14ac:dyDescent="0.3">
      <c r="A45" s="10">
        <f t="shared" si="0"/>
        <v>36</v>
      </c>
      <c r="B45" s="50" t="s">
        <v>80</v>
      </c>
      <c r="C45" s="41">
        <f>okt!I45</f>
        <v>22</v>
      </c>
    </row>
    <row r="46" spans="1:3" ht="21" x14ac:dyDescent="0.3">
      <c r="A46" s="10">
        <f t="shared" si="0"/>
        <v>76</v>
      </c>
      <c r="B46" s="50" t="s">
        <v>81</v>
      </c>
      <c r="C46" s="41">
        <f>okt!I46</f>
        <v>0</v>
      </c>
    </row>
    <row r="47" spans="1:3" ht="21" x14ac:dyDescent="0.3">
      <c r="A47" s="10">
        <f t="shared" si="0"/>
        <v>76</v>
      </c>
      <c r="B47" s="50" t="s">
        <v>82</v>
      </c>
      <c r="C47" s="41">
        <f>okt!I47</f>
        <v>0</v>
      </c>
    </row>
    <row r="48" spans="1:3" ht="21" x14ac:dyDescent="0.3">
      <c r="A48" s="10">
        <f t="shared" si="0"/>
        <v>52</v>
      </c>
      <c r="B48" s="50" t="s">
        <v>83</v>
      </c>
      <c r="C48" s="41">
        <f>okt!I48</f>
        <v>9</v>
      </c>
    </row>
    <row r="49" spans="1:3" ht="21" x14ac:dyDescent="0.3">
      <c r="A49" s="10">
        <f t="shared" si="0"/>
        <v>76</v>
      </c>
      <c r="B49" s="50" t="s">
        <v>84</v>
      </c>
      <c r="C49" s="41">
        <f>okt!I49</f>
        <v>0</v>
      </c>
    </row>
    <row r="50" spans="1:3" ht="21" x14ac:dyDescent="0.3">
      <c r="A50" s="10">
        <f t="shared" si="0"/>
        <v>7</v>
      </c>
      <c r="B50" s="50" t="s">
        <v>85</v>
      </c>
      <c r="C50" s="41">
        <f>okt!I50</f>
        <v>47</v>
      </c>
    </row>
    <row r="51" spans="1:3" ht="21" x14ac:dyDescent="0.3">
      <c r="A51" s="10">
        <f t="shared" si="0"/>
        <v>48</v>
      </c>
      <c r="B51" s="50" t="s">
        <v>86</v>
      </c>
      <c r="C51" s="41">
        <f>okt!I51</f>
        <v>11</v>
      </c>
    </row>
    <row r="52" spans="1:3" ht="21" x14ac:dyDescent="0.3">
      <c r="A52" s="10">
        <f t="shared" si="0"/>
        <v>31</v>
      </c>
      <c r="B52" s="50" t="s">
        <v>87</v>
      </c>
      <c r="C52" s="41">
        <f>okt!I52</f>
        <v>24</v>
      </c>
    </row>
    <row r="53" spans="1:3" ht="21" x14ac:dyDescent="0.3">
      <c r="A53" s="10">
        <f t="shared" si="0"/>
        <v>24</v>
      </c>
      <c r="B53" s="50" t="s">
        <v>88</v>
      </c>
      <c r="C53" s="41">
        <f>okt!I53</f>
        <v>30</v>
      </c>
    </row>
    <row r="54" spans="1:3" ht="21" x14ac:dyDescent="0.3">
      <c r="A54" s="10">
        <f t="shared" si="0"/>
        <v>42</v>
      </c>
      <c r="B54" s="50" t="s">
        <v>89</v>
      </c>
      <c r="C54" s="41">
        <f>okt!I54</f>
        <v>16</v>
      </c>
    </row>
    <row r="55" spans="1:3" ht="21" x14ac:dyDescent="0.3">
      <c r="A55" s="10">
        <f t="shared" si="0"/>
        <v>20</v>
      </c>
      <c r="B55" s="50" t="s">
        <v>90</v>
      </c>
      <c r="C55" s="41">
        <f>okt!I55</f>
        <v>33</v>
      </c>
    </row>
    <row r="56" spans="1:3" ht="21" x14ac:dyDescent="0.3">
      <c r="A56" s="10">
        <f t="shared" si="0"/>
        <v>71</v>
      </c>
      <c r="B56" s="50" t="s">
        <v>91</v>
      </c>
      <c r="C56" s="41">
        <f>okt!I56</f>
        <v>1</v>
      </c>
    </row>
    <row r="57" spans="1:3" ht="21" x14ac:dyDescent="0.3">
      <c r="A57" s="10">
        <f t="shared" si="0"/>
        <v>76</v>
      </c>
      <c r="B57" s="50" t="s">
        <v>92</v>
      </c>
      <c r="C57" s="41">
        <f>okt!I57</f>
        <v>0</v>
      </c>
    </row>
    <row r="58" spans="1:3" ht="21" x14ac:dyDescent="0.3">
      <c r="A58" s="10">
        <f t="shared" si="0"/>
        <v>13</v>
      </c>
      <c r="B58" s="50" t="s">
        <v>93</v>
      </c>
      <c r="C58" s="41">
        <f>okt!I58</f>
        <v>42</v>
      </c>
    </row>
    <row r="59" spans="1:3" ht="21" x14ac:dyDescent="0.3">
      <c r="A59" s="10">
        <f t="shared" si="0"/>
        <v>12</v>
      </c>
      <c r="B59" s="50" t="s">
        <v>94</v>
      </c>
      <c r="C59" s="41">
        <f>okt!I59</f>
        <v>44</v>
      </c>
    </row>
    <row r="60" spans="1:3" ht="21" x14ac:dyDescent="0.3">
      <c r="A60" s="10">
        <f t="shared" si="0"/>
        <v>71</v>
      </c>
      <c r="B60" s="50" t="s">
        <v>95</v>
      </c>
      <c r="C60" s="41">
        <f>okt!I60</f>
        <v>1</v>
      </c>
    </row>
    <row r="61" spans="1:3" ht="21" x14ac:dyDescent="0.3">
      <c r="A61" s="10">
        <f t="shared" si="0"/>
        <v>13</v>
      </c>
      <c r="B61" s="50" t="s">
        <v>96</v>
      </c>
      <c r="C61" s="41">
        <f>okt!I61</f>
        <v>42</v>
      </c>
    </row>
    <row r="62" spans="1:3" ht="21" x14ac:dyDescent="0.3">
      <c r="A62" s="10">
        <f t="shared" si="0"/>
        <v>61</v>
      </c>
      <c r="B62" s="50" t="s">
        <v>97</v>
      </c>
      <c r="C62" s="41">
        <f>okt!I62</f>
        <v>3</v>
      </c>
    </row>
    <row r="63" spans="1:3" ht="21" x14ac:dyDescent="0.3">
      <c r="A63" s="10">
        <f t="shared" si="0"/>
        <v>66</v>
      </c>
      <c r="B63" s="50" t="s">
        <v>98</v>
      </c>
      <c r="C63" s="41">
        <f>okt!I63</f>
        <v>2</v>
      </c>
    </row>
    <row r="64" spans="1:3" ht="21" x14ac:dyDescent="0.3">
      <c r="A64" s="10">
        <f t="shared" si="0"/>
        <v>76</v>
      </c>
      <c r="B64" s="50" t="s">
        <v>99</v>
      </c>
      <c r="C64" s="41">
        <f>okt!I64</f>
        <v>0</v>
      </c>
    </row>
    <row r="65" spans="1:3" ht="21" x14ac:dyDescent="0.3">
      <c r="A65" s="10">
        <f t="shared" si="0"/>
        <v>27</v>
      </c>
      <c r="B65" s="50" t="s">
        <v>100</v>
      </c>
      <c r="C65" s="41">
        <f>okt!I65</f>
        <v>27</v>
      </c>
    </row>
    <row r="66" spans="1:3" ht="21" x14ac:dyDescent="0.3">
      <c r="A66" s="10">
        <f t="shared" si="0"/>
        <v>76</v>
      </c>
      <c r="B66" s="50" t="s">
        <v>101</v>
      </c>
      <c r="C66" s="41">
        <f>okt!I66</f>
        <v>0</v>
      </c>
    </row>
    <row r="67" spans="1:3" ht="21" x14ac:dyDescent="0.3">
      <c r="A67" s="10">
        <f t="shared" si="0"/>
        <v>53</v>
      </c>
      <c r="B67" s="50" t="s">
        <v>102</v>
      </c>
      <c r="C67" s="41">
        <f>okt!I67</f>
        <v>8</v>
      </c>
    </row>
    <row r="68" spans="1:3" ht="21" x14ac:dyDescent="0.3">
      <c r="A68" s="10">
        <f t="shared" si="0"/>
        <v>71</v>
      </c>
      <c r="B68" s="50" t="s">
        <v>103</v>
      </c>
      <c r="C68" s="41">
        <f>okt!I68</f>
        <v>1</v>
      </c>
    </row>
    <row r="69" spans="1:3" ht="21" x14ac:dyDescent="0.3">
      <c r="A69" s="10">
        <f t="shared" ref="A69:A101" si="1">RANK(C69,$B$4:$C$101,0)</f>
        <v>61</v>
      </c>
      <c r="B69" s="50" t="s">
        <v>104</v>
      </c>
      <c r="C69" s="41">
        <f>okt!I69</f>
        <v>3</v>
      </c>
    </row>
    <row r="70" spans="1:3" ht="21" x14ac:dyDescent="0.3">
      <c r="A70" s="10">
        <f t="shared" si="1"/>
        <v>1</v>
      </c>
      <c r="B70" s="50" t="s">
        <v>105</v>
      </c>
      <c r="C70" s="41">
        <f>okt!I70</f>
        <v>68</v>
      </c>
    </row>
    <row r="71" spans="1:3" ht="21" x14ac:dyDescent="0.3">
      <c r="A71" s="10">
        <f t="shared" si="1"/>
        <v>7</v>
      </c>
      <c r="B71" s="50" t="s">
        <v>106</v>
      </c>
      <c r="C71" s="41">
        <f>okt!I71</f>
        <v>47</v>
      </c>
    </row>
    <row r="72" spans="1:3" ht="21" x14ac:dyDescent="0.3">
      <c r="A72" s="10">
        <f t="shared" si="1"/>
        <v>61</v>
      </c>
      <c r="B72" s="50" t="s">
        <v>107</v>
      </c>
      <c r="C72" s="41">
        <f>okt!I72</f>
        <v>3</v>
      </c>
    </row>
    <row r="73" spans="1:3" ht="21" x14ac:dyDescent="0.3">
      <c r="A73" s="10">
        <f t="shared" si="1"/>
        <v>76</v>
      </c>
      <c r="B73" s="50" t="s">
        <v>19</v>
      </c>
      <c r="C73" s="41">
        <f>okt!I73</f>
        <v>0</v>
      </c>
    </row>
    <row r="74" spans="1:3" ht="21" x14ac:dyDescent="0.3">
      <c r="A74" s="10">
        <f t="shared" si="1"/>
        <v>76</v>
      </c>
      <c r="B74" s="50" t="s">
        <v>108</v>
      </c>
      <c r="C74" s="41">
        <f>okt!I74</f>
        <v>0</v>
      </c>
    </row>
    <row r="75" spans="1:3" ht="21" x14ac:dyDescent="0.3">
      <c r="A75" s="10">
        <f t="shared" si="1"/>
        <v>76</v>
      </c>
      <c r="B75" s="50" t="s">
        <v>109</v>
      </c>
      <c r="C75" s="41">
        <f>okt!I75</f>
        <v>0</v>
      </c>
    </row>
    <row r="76" spans="1:3" ht="21" x14ac:dyDescent="0.3">
      <c r="A76" s="10">
        <f t="shared" si="1"/>
        <v>71</v>
      </c>
      <c r="B76" s="50" t="s">
        <v>110</v>
      </c>
      <c r="C76" s="41">
        <f>okt!I76</f>
        <v>1</v>
      </c>
    </row>
    <row r="77" spans="1:3" ht="21" x14ac:dyDescent="0.3">
      <c r="A77" s="10">
        <f t="shared" si="1"/>
        <v>66</v>
      </c>
      <c r="B77" s="50" t="s">
        <v>111</v>
      </c>
      <c r="C77" s="41">
        <f>okt!I77</f>
        <v>2</v>
      </c>
    </row>
    <row r="78" spans="1:3" ht="21" x14ac:dyDescent="0.3">
      <c r="A78" s="10">
        <f t="shared" si="1"/>
        <v>26</v>
      </c>
      <c r="B78" s="50" t="s">
        <v>112</v>
      </c>
      <c r="C78" s="41">
        <f>okt!I78</f>
        <v>29</v>
      </c>
    </row>
    <row r="79" spans="1:3" ht="21" x14ac:dyDescent="0.3">
      <c r="A79" s="10">
        <f t="shared" si="1"/>
        <v>15</v>
      </c>
      <c r="B79" s="50" t="s">
        <v>113</v>
      </c>
      <c r="C79" s="41">
        <f>okt!I79</f>
        <v>39</v>
      </c>
    </row>
    <row r="80" spans="1:3" ht="21" x14ac:dyDescent="0.3">
      <c r="A80" s="10">
        <f t="shared" si="1"/>
        <v>23</v>
      </c>
      <c r="B80" s="50" t="s">
        <v>114</v>
      </c>
      <c r="C80" s="41">
        <f>okt!I80</f>
        <v>32</v>
      </c>
    </row>
    <row r="81" spans="1:3" ht="21" x14ac:dyDescent="0.3">
      <c r="A81" s="10">
        <f t="shared" si="1"/>
        <v>28</v>
      </c>
      <c r="B81" s="50" t="s">
        <v>20</v>
      </c>
      <c r="C81" s="41">
        <f>okt!I81</f>
        <v>26</v>
      </c>
    </row>
    <row r="82" spans="1:3" ht="21" x14ac:dyDescent="0.3">
      <c r="A82" s="10">
        <f t="shared" si="1"/>
        <v>29</v>
      </c>
      <c r="B82" s="50" t="s">
        <v>115</v>
      </c>
      <c r="C82" s="41">
        <f>okt!I82</f>
        <v>25</v>
      </c>
    </row>
    <row r="83" spans="1:3" ht="21" x14ac:dyDescent="0.3">
      <c r="A83" s="10">
        <f t="shared" si="1"/>
        <v>48</v>
      </c>
      <c r="B83" s="50" t="s">
        <v>21</v>
      </c>
      <c r="C83" s="41">
        <f>okt!I83</f>
        <v>11</v>
      </c>
    </row>
    <row r="84" spans="1:3" ht="21" x14ac:dyDescent="0.3">
      <c r="A84" s="10">
        <f t="shared" si="1"/>
        <v>31</v>
      </c>
      <c r="B84" s="50" t="s">
        <v>22</v>
      </c>
      <c r="C84" s="41">
        <f>okt!I84</f>
        <v>24</v>
      </c>
    </row>
    <row r="85" spans="1:3" ht="21" x14ac:dyDescent="0.3">
      <c r="A85" s="10">
        <f t="shared" si="1"/>
        <v>11</v>
      </c>
      <c r="B85" s="50" t="s">
        <v>116</v>
      </c>
      <c r="C85" s="41">
        <f>okt!I85</f>
        <v>45</v>
      </c>
    </row>
    <row r="86" spans="1:3" ht="21" x14ac:dyDescent="0.3">
      <c r="A86" s="10">
        <f t="shared" si="1"/>
        <v>53</v>
      </c>
      <c r="B86" s="50" t="s">
        <v>23</v>
      </c>
      <c r="C86" s="41">
        <f>okt!I86</f>
        <v>8</v>
      </c>
    </row>
    <row r="87" spans="1:3" ht="21" x14ac:dyDescent="0.3">
      <c r="A87" s="10">
        <f t="shared" si="1"/>
        <v>38</v>
      </c>
      <c r="B87" s="50" t="s">
        <v>117</v>
      </c>
      <c r="C87" s="41">
        <f>okt!I87</f>
        <v>19</v>
      </c>
    </row>
    <row r="88" spans="1:3" ht="21" x14ac:dyDescent="0.3">
      <c r="A88" s="10">
        <f t="shared" si="1"/>
        <v>76</v>
      </c>
      <c r="B88" s="50" t="s">
        <v>24</v>
      </c>
      <c r="C88" s="41">
        <f>okt!I88</f>
        <v>0</v>
      </c>
    </row>
    <row r="89" spans="1:3" ht="21" x14ac:dyDescent="0.3">
      <c r="A89" s="10">
        <f t="shared" si="1"/>
        <v>29</v>
      </c>
      <c r="B89" s="50" t="s">
        <v>118</v>
      </c>
      <c r="C89" s="41">
        <f>okt!I89</f>
        <v>25</v>
      </c>
    </row>
    <row r="90" spans="1:3" ht="21" x14ac:dyDescent="0.3">
      <c r="A90" s="10">
        <f t="shared" si="1"/>
        <v>61</v>
      </c>
      <c r="B90" s="50" t="s">
        <v>119</v>
      </c>
      <c r="C90" s="41">
        <f>okt!I90</f>
        <v>3</v>
      </c>
    </row>
    <row r="91" spans="1:3" ht="21" x14ac:dyDescent="0.3">
      <c r="A91" s="10">
        <f t="shared" si="1"/>
        <v>66</v>
      </c>
      <c r="B91" s="50" t="s">
        <v>120</v>
      </c>
      <c r="C91" s="41">
        <f>okt!I91</f>
        <v>2</v>
      </c>
    </row>
    <row r="92" spans="1:3" ht="21" x14ac:dyDescent="0.3">
      <c r="A92" s="10">
        <f t="shared" si="1"/>
        <v>46</v>
      </c>
      <c r="B92" s="50" t="s">
        <v>121</v>
      </c>
      <c r="C92" s="41">
        <f>okt!I92</f>
        <v>12</v>
      </c>
    </row>
    <row r="93" spans="1:3" ht="21" x14ac:dyDescent="0.3">
      <c r="A93" s="10">
        <f t="shared" si="1"/>
        <v>76</v>
      </c>
      <c r="B93" s="50" t="s">
        <v>122</v>
      </c>
      <c r="C93" s="41">
        <f>okt!I93</f>
        <v>0</v>
      </c>
    </row>
    <row r="94" spans="1:3" ht="21" x14ac:dyDescent="0.3">
      <c r="A94" s="10">
        <f t="shared" si="1"/>
        <v>66</v>
      </c>
      <c r="B94" s="50" t="s">
        <v>25</v>
      </c>
      <c r="C94" s="41">
        <f>okt!I94</f>
        <v>2</v>
      </c>
    </row>
    <row r="95" spans="1:3" ht="21" x14ac:dyDescent="0.3">
      <c r="A95" s="10">
        <f t="shared" si="1"/>
        <v>48</v>
      </c>
      <c r="B95" s="50" t="s">
        <v>123</v>
      </c>
      <c r="C95" s="41">
        <f>okt!I95</f>
        <v>11</v>
      </c>
    </row>
    <row r="96" spans="1:3" ht="21" x14ac:dyDescent="0.3">
      <c r="A96" s="10">
        <f t="shared" si="1"/>
        <v>76</v>
      </c>
      <c r="B96" s="50" t="s">
        <v>124</v>
      </c>
      <c r="C96" s="41">
        <f>okt!I96</f>
        <v>0</v>
      </c>
    </row>
    <row r="97" spans="1:3" ht="21" x14ac:dyDescent="0.3">
      <c r="A97" s="10">
        <f t="shared" si="1"/>
        <v>76</v>
      </c>
      <c r="B97" s="50" t="s">
        <v>125</v>
      </c>
      <c r="C97" s="41">
        <f>okt!I97</f>
        <v>0</v>
      </c>
    </row>
    <row r="98" spans="1:3" ht="21" x14ac:dyDescent="0.3">
      <c r="A98" s="10">
        <f t="shared" si="1"/>
        <v>6</v>
      </c>
      <c r="B98" s="50" t="s">
        <v>126</v>
      </c>
      <c r="C98" s="41">
        <f>okt!I98</f>
        <v>48</v>
      </c>
    </row>
    <row r="99" spans="1:3" ht="21" x14ac:dyDescent="0.3">
      <c r="A99" s="10">
        <f t="shared" si="1"/>
        <v>56</v>
      </c>
      <c r="B99" s="50" t="s">
        <v>127</v>
      </c>
      <c r="C99" s="41">
        <f>okt!I99</f>
        <v>6</v>
      </c>
    </row>
    <row r="100" spans="1:3" ht="21" x14ac:dyDescent="0.3">
      <c r="A100" s="10">
        <f t="shared" si="1"/>
        <v>48</v>
      </c>
      <c r="B100" s="72" t="s">
        <v>128</v>
      </c>
      <c r="C100" s="41">
        <f>okt!I100</f>
        <v>11</v>
      </c>
    </row>
    <row r="101" spans="1:3" ht="20.25" x14ac:dyDescent="0.3">
      <c r="A101" s="10">
        <f t="shared" si="1"/>
        <v>56</v>
      </c>
      <c r="B101" s="73" t="s">
        <v>130</v>
      </c>
      <c r="C101" s="41">
        <f>okt!I101</f>
        <v>6</v>
      </c>
    </row>
  </sheetData>
  <sheetProtection selectLockedCells="1" selectUnlockedCells="1"/>
  <sortState xmlns:xlrd2="http://schemas.microsoft.com/office/spreadsheetml/2017/richdata2" ref="A4:C99">
    <sortCondition ref="A4:A99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01"/>
  <sheetViews>
    <sheetView topLeftCell="A89" zoomScale="130" zoomScaleNormal="130" workbookViewId="0"/>
  </sheetViews>
  <sheetFormatPr defaultColWidth="8.7109375" defaultRowHeight="12.75" x14ac:dyDescent="0.2"/>
  <cols>
    <col min="1" max="1" width="7.7109375" customWidth="1"/>
    <col min="2" max="2" width="40.42578125" customWidth="1"/>
    <col min="3" max="3" width="20.42578125" customWidth="1"/>
    <col min="4" max="4" width="8.7109375" customWidth="1"/>
  </cols>
  <sheetData>
    <row r="1" spans="1:3" ht="33" x14ac:dyDescent="0.45">
      <c r="A1" s="11" t="s">
        <v>8</v>
      </c>
    </row>
    <row r="2" spans="1:3" ht="33" x14ac:dyDescent="0.45">
      <c r="A2" s="11" t="s">
        <v>27</v>
      </c>
    </row>
    <row r="3" spans="1:3" ht="18" customHeight="1" thickBot="1" x14ac:dyDescent="0.5">
      <c r="A3" s="11"/>
      <c r="B3" s="43"/>
    </row>
    <row r="4" spans="1:3" ht="21" x14ac:dyDescent="0.3">
      <c r="A4" s="10">
        <f>RANK(C4,$B$4:$C$101,0)</f>
        <v>30</v>
      </c>
      <c r="B4" s="49" t="s">
        <v>39</v>
      </c>
      <c r="C4" s="41">
        <f>okt!K4</f>
        <v>2155</v>
      </c>
    </row>
    <row r="5" spans="1:3" ht="21" x14ac:dyDescent="0.3">
      <c r="A5" s="10">
        <f t="shared" ref="A5:A68" si="0">RANK(C5,$B$4:$C$101,0)</f>
        <v>76</v>
      </c>
      <c r="B5" s="50" t="s">
        <v>40</v>
      </c>
      <c r="C5" s="41">
        <f>okt!K5</f>
        <v>0</v>
      </c>
    </row>
    <row r="6" spans="1:3" ht="21" x14ac:dyDescent="0.3">
      <c r="A6" s="10">
        <f t="shared" si="0"/>
        <v>57</v>
      </c>
      <c r="B6" s="50" t="s">
        <v>41</v>
      </c>
      <c r="C6" s="41">
        <f>okt!K6</f>
        <v>587</v>
      </c>
    </row>
    <row r="7" spans="1:3" ht="21" x14ac:dyDescent="0.3">
      <c r="A7" s="10">
        <f t="shared" si="0"/>
        <v>58</v>
      </c>
      <c r="B7" s="50" t="s">
        <v>42</v>
      </c>
      <c r="C7" s="41">
        <f>okt!K7</f>
        <v>428</v>
      </c>
    </row>
    <row r="8" spans="1:3" ht="21" x14ac:dyDescent="0.3">
      <c r="A8" s="10">
        <f t="shared" si="0"/>
        <v>40</v>
      </c>
      <c r="B8" s="50" t="s">
        <v>43</v>
      </c>
      <c r="C8" s="41">
        <f>okt!K8</f>
        <v>1223</v>
      </c>
    </row>
    <row r="9" spans="1:3" ht="21" x14ac:dyDescent="0.3">
      <c r="A9" s="10">
        <f t="shared" si="0"/>
        <v>76</v>
      </c>
      <c r="B9" s="50" t="s">
        <v>44</v>
      </c>
      <c r="C9" s="41">
        <f>okt!K9</f>
        <v>0</v>
      </c>
    </row>
    <row r="10" spans="1:3" ht="21" x14ac:dyDescent="0.3">
      <c r="A10" s="10">
        <f t="shared" si="0"/>
        <v>18</v>
      </c>
      <c r="B10" s="50" t="s">
        <v>45</v>
      </c>
      <c r="C10" s="41">
        <f>okt!K10</f>
        <v>2987</v>
      </c>
    </row>
    <row r="11" spans="1:3" ht="21" x14ac:dyDescent="0.3">
      <c r="A11" s="10">
        <f t="shared" si="0"/>
        <v>21</v>
      </c>
      <c r="B11" s="50" t="s">
        <v>46</v>
      </c>
      <c r="C11" s="41">
        <f>okt!K11</f>
        <v>2763</v>
      </c>
    </row>
    <row r="12" spans="1:3" ht="21" x14ac:dyDescent="0.3">
      <c r="A12" s="10">
        <f t="shared" si="0"/>
        <v>4</v>
      </c>
      <c r="B12" s="50" t="s">
        <v>47</v>
      </c>
      <c r="C12" s="41">
        <f>okt!K12</f>
        <v>4320</v>
      </c>
    </row>
    <row r="13" spans="1:3" ht="21" x14ac:dyDescent="0.3">
      <c r="A13" s="10">
        <f t="shared" si="0"/>
        <v>5</v>
      </c>
      <c r="B13" s="50" t="s">
        <v>48</v>
      </c>
      <c r="C13" s="41">
        <f>okt!K13</f>
        <v>4283</v>
      </c>
    </row>
    <row r="14" spans="1:3" ht="21" x14ac:dyDescent="0.3">
      <c r="A14" s="10">
        <f t="shared" si="0"/>
        <v>76</v>
      </c>
      <c r="B14" s="50" t="s">
        <v>49</v>
      </c>
      <c r="C14" s="41">
        <f>okt!K14</f>
        <v>0</v>
      </c>
    </row>
    <row r="15" spans="1:3" ht="21" x14ac:dyDescent="0.3">
      <c r="A15" s="10">
        <f t="shared" si="0"/>
        <v>62</v>
      </c>
      <c r="B15" s="50" t="s">
        <v>50</v>
      </c>
      <c r="C15" s="41">
        <f>okt!K15</f>
        <v>247</v>
      </c>
    </row>
    <row r="16" spans="1:3" ht="21" x14ac:dyDescent="0.3">
      <c r="A16" s="10">
        <f t="shared" si="0"/>
        <v>76</v>
      </c>
      <c r="B16" s="50" t="s">
        <v>51</v>
      </c>
      <c r="C16" s="41">
        <f>okt!K16</f>
        <v>0</v>
      </c>
    </row>
    <row r="17" spans="1:3" ht="21" x14ac:dyDescent="0.3">
      <c r="A17" s="10">
        <f t="shared" si="0"/>
        <v>32</v>
      </c>
      <c r="B17" s="50" t="s">
        <v>52</v>
      </c>
      <c r="C17" s="41">
        <f>okt!K17</f>
        <v>2099</v>
      </c>
    </row>
    <row r="18" spans="1:3" ht="21" x14ac:dyDescent="0.3">
      <c r="A18" s="10">
        <f t="shared" si="0"/>
        <v>67</v>
      </c>
      <c r="B18" s="50" t="s">
        <v>53</v>
      </c>
      <c r="C18" s="41">
        <f>okt!K18</f>
        <v>113</v>
      </c>
    </row>
    <row r="19" spans="1:3" ht="21" x14ac:dyDescent="0.3">
      <c r="A19" s="10">
        <f t="shared" si="0"/>
        <v>76</v>
      </c>
      <c r="B19" s="50" t="s">
        <v>54</v>
      </c>
      <c r="C19" s="41">
        <f>okt!K19</f>
        <v>0</v>
      </c>
    </row>
    <row r="20" spans="1:3" ht="21" x14ac:dyDescent="0.3">
      <c r="A20" s="10">
        <f t="shared" si="0"/>
        <v>9</v>
      </c>
      <c r="B20" s="50" t="s">
        <v>55</v>
      </c>
      <c r="C20" s="41">
        <f>okt!K20</f>
        <v>3706</v>
      </c>
    </row>
    <row r="21" spans="1:3" ht="21" x14ac:dyDescent="0.3">
      <c r="A21" s="10">
        <f t="shared" si="0"/>
        <v>72</v>
      </c>
      <c r="B21" s="50" t="s">
        <v>56</v>
      </c>
      <c r="C21" s="41">
        <f>okt!K21</f>
        <v>73</v>
      </c>
    </row>
    <row r="22" spans="1:3" ht="21" x14ac:dyDescent="0.3">
      <c r="A22" s="10">
        <f t="shared" si="0"/>
        <v>53</v>
      </c>
      <c r="B22" s="50" t="s">
        <v>57</v>
      </c>
      <c r="C22" s="41">
        <f>okt!K22</f>
        <v>660</v>
      </c>
    </row>
    <row r="23" spans="1:3" ht="21" x14ac:dyDescent="0.3">
      <c r="A23" s="10">
        <f t="shared" si="0"/>
        <v>76</v>
      </c>
      <c r="B23" s="50" t="s">
        <v>58</v>
      </c>
      <c r="C23" s="41">
        <f>okt!K23</f>
        <v>0</v>
      </c>
    </row>
    <row r="24" spans="1:3" ht="21" x14ac:dyDescent="0.3">
      <c r="A24" s="10">
        <f t="shared" si="0"/>
        <v>76</v>
      </c>
      <c r="B24" s="50" t="s">
        <v>59</v>
      </c>
      <c r="C24" s="41">
        <f>okt!K24</f>
        <v>0</v>
      </c>
    </row>
    <row r="25" spans="1:3" ht="21" x14ac:dyDescent="0.3">
      <c r="A25" s="10">
        <f t="shared" si="0"/>
        <v>2</v>
      </c>
      <c r="B25" s="50" t="s">
        <v>60</v>
      </c>
      <c r="C25" s="41">
        <f>okt!K25</f>
        <v>5332</v>
      </c>
    </row>
    <row r="26" spans="1:3" ht="21" x14ac:dyDescent="0.3">
      <c r="A26" s="10">
        <f t="shared" si="0"/>
        <v>46</v>
      </c>
      <c r="B26" s="50" t="s">
        <v>61</v>
      </c>
      <c r="C26" s="41">
        <f>okt!K26</f>
        <v>917</v>
      </c>
    </row>
    <row r="27" spans="1:3" ht="21" x14ac:dyDescent="0.3">
      <c r="A27" s="10">
        <f t="shared" si="0"/>
        <v>3</v>
      </c>
      <c r="B27" s="50" t="s">
        <v>62</v>
      </c>
      <c r="C27" s="41">
        <f>okt!K27</f>
        <v>4589</v>
      </c>
    </row>
    <row r="28" spans="1:3" ht="21" x14ac:dyDescent="0.3">
      <c r="A28" s="10">
        <f t="shared" si="0"/>
        <v>24</v>
      </c>
      <c r="B28" s="50" t="s">
        <v>63</v>
      </c>
      <c r="C28" s="41">
        <f>okt!K28</f>
        <v>2410</v>
      </c>
    </row>
    <row r="29" spans="1:3" ht="21" x14ac:dyDescent="0.3">
      <c r="A29" s="10">
        <f t="shared" si="0"/>
        <v>14</v>
      </c>
      <c r="B29" s="50" t="s">
        <v>64</v>
      </c>
      <c r="C29" s="41">
        <f>okt!K29</f>
        <v>3305</v>
      </c>
    </row>
    <row r="30" spans="1:3" ht="21" x14ac:dyDescent="0.3">
      <c r="A30" s="10">
        <f t="shared" si="0"/>
        <v>13</v>
      </c>
      <c r="B30" s="50" t="s">
        <v>65</v>
      </c>
      <c r="C30" s="41">
        <f>okt!K30</f>
        <v>3492</v>
      </c>
    </row>
    <row r="31" spans="1:3" ht="21" x14ac:dyDescent="0.3">
      <c r="A31" s="10">
        <f t="shared" si="0"/>
        <v>76</v>
      </c>
      <c r="B31" s="50" t="s">
        <v>66</v>
      </c>
      <c r="C31" s="41">
        <f>okt!K31</f>
        <v>0</v>
      </c>
    </row>
    <row r="32" spans="1:3" ht="21" x14ac:dyDescent="0.3">
      <c r="A32" s="10">
        <f t="shared" si="0"/>
        <v>60</v>
      </c>
      <c r="B32" s="50" t="s">
        <v>67</v>
      </c>
      <c r="C32" s="41">
        <f>okt!K32</f>
        <v>329</v>
      </c>
    </row>
    <row r="33" spans="1:3" ht="21" x14ac:dyDescent="0.3">
      <c r="A33" s="10">
        <f t="shared" si="0"/>
        <v>55</v>
      </c>
      <c r="B33" s="50" t="s">
        <v>68</v>
      </c>
      <c r="C33" s="41">
        <f>okt!K33</f>
        <v>610</v>
      </c>
    </row>
    <row r="34" spans="1:3" ht="21" x14ac:dyDescent="0.3">
      <c r="A34" s="10">
        <f t="shared" si="0"/>
        <v>17</v>
      </c>
      <c r="B34" s="50" t="s">
        <v>69</v>
      </c>
      <c r="C34" s="41">
        <f>okt!K34</f>
        <v>3233</v>
      </c>
    </row>
    <row r="35" spans="1:3" ht="21" x14ac:dyDescent="0.3">
      <c r="A35" s="10">
        <f t="shared" si="0"/>
        <v>76</v>
      </c>
      <c r="B35" s="50" t="s">
        <v>70</v>
      </c>
      <c r="C35" s="41">
        <f>okt!K35</f>
        <v>0</v>
      </c>
    </row>
    <row r="36" spans="1:3" ht="21" x14ac:dyDescent="0.3">
      <c r="A36" s="10">
        <f t="shared" si="0"/>
        <v>39</v>
      </c>
      <c r="B36" s="50" t="s">
        <v>71</v>
      </c>
      <c r="C36" s="41">
        <f>okt!K36</f>
        <v>1341</v>
      </c>
    </row>
    <row r="37" spans="1:3" ht="21" x14ac:dyDescent="0.3">
      <c r="A37" s="10">
        <f t="shared" si="0"/>
        <v>35</v>
      </c>
      <c r="B37" s="50" t="s">
        <v>72</v>
      </c>
      <c r="C37" s="41">
        <f>okt!K37</f>
        <v>1666</v>
      </c>
    </row>
    <row r="38" spans="1:3" ht="21" x14ac:dyDescent="0.3">
      <c r="A38" s="10">
        <f t="shared" si="0"/>
        <v>41</v>
      </c>
      <c r="B38" s="50" t="s">
        <v>73</v>
      </c>
      <c r="C38" s="41">
        <f>okt!K38</f>
        <v>1213</v>
      </c>
    </row>
    <row r="39" spans="1:3" ht="21" x14ac:dyDescent="0.3">
      <c r="A39" s="10">
        <f t="shared" si="0"/>
        <v>37</v>
      </c>
      <c r="B39" s="50" t="s">
        <v>74</v>
      </c>
      <c r="C39" s="41">
        <f>okt!K39</f>
        <v>1498</v>
      </c>
    </row>
    <row r="40" spans="1:3" ht="21" x14ac:dyDescent="0.3">
      <c r="A40" s="10">
        <f t="shared" si="0"/>
        <v>76</v>
      </c>
      <c r="B40" s="50" t="s">
        <v>75</v>
      </c>
      <c r="C40" s="41">
        <f>okt!K40</f>
        <v>0</v>
      </c>
    </row>
    <row r="41" spans="1:3" ht="21" x14ac:dyDescent="0.3">
      <c r="A41" s="10">
        <f t="shared" si="0"/>
        <v>27</v>
      </c>
      <c r="B41" s="50" t="s">
        <v>76</v>
      </c>
      <c r="C41" s="41">
        <f>okt!K41</f>
        <v>2293</v>
      </c>
    </row>
    <row r="42" spans="1:3" ht="21" x14ac:dyDescent="0.3">
      <c r="A42" s="10">
        <f t="shared" si="0"/>
        <v>33</v>
      </c>
      <c r="B42" s="50" t="s">
        <v>77</v>
      </c>
      <c r="C42" s="41">
        <f>okt!K42</f>
        <v>1881</v>
      </c>
    </row>
    <row r="43" spans="1:3" ht="21" x14ac:dyDescent="0.3">
      <c r="A43" s="10">
        <f t="shared" si="0"/>
        <v>48</v>
      </c>
      <c r="B43" s="50" t="s">
        <v>78</v>
      </c>
      <c r="C43" s="41">
        <f>okt!K43</f>
        <v>852</v>
      </c>
    </row>
    <row r="44" spans="1:3" ht="21" x14ac:dyDescent="0.3">
      <c r="A44" s="10">
        <f t="shared" si="0"/>
        <v>6</v>
      </c>
      <c r="B44" s="50" t="s">
        <v>79</v>
      </c>
      <c r="C44" s="41">
        <f>okt!K44</f>
        <v>3897</v>
      </c>
    </row>
    <row r="45" spans="1:3" ht="21" x14ac:dyDescent="0.3">
      <c r="A45" s="10">
        <f t="shared" si="0"/>
        <v>29</v>
      </c>
      <c r="B45" s="50" t="s">
        <v>80</v>
      </c>
      <c r="C45" s="41">
        <f>okt!K45</f>
        <v>2210</v>
      </c>
    </row>
    <row r="46" spans="1:3" ht="21" x14ac:dyDescent="0.3">
      <c r="A46" s="10">
        <f t="shared" si="0"/>
        <v>76</v>
      </c>
      <c r="B46" s="50" t="s">
        <v>81</v>
      </c>
      <c r="C46" s="41">
        <f>okt!K46</f>
        <v>0</v>
      </c>
    </row>
    <row r="47" spans="1:3" ht="21" x14ac:dyDescent="0.3">
      <c r="A47" s="10">
        <f t="shared" si="0"/>
        <v>76</v>
      </c>
      <c r="B47" s="50" t="s">
        <v>82</v>
      </c>
      <c r="C47" s="41">
        <f>okt!K47</f>
        <v>0</v>
      </c>
    </row>
    <row r="48" spans="1:3" ht="21" x14ac:dyDescent="0.3">
      <c r="A48" s="10">
        <f t="shared" si="0"/>
        <v>51</v>
      </c>
      <c r="B48" s="50" t="s">
        <v>83</v>
      </c>
      <c r="C48" s="41">
        <f>okt!K48</f>
        <v>743</v>
      </c>
    </row>
    <row r="49" spans="1:3" ht="21" x14ac:dyDescent="0.3">
      <c r="A49" s="10">
        <f t="shared" si="0"/>
        <v>76</v>
      </c>
      <c r="B49" s="50" t="s">
        <v>84</v>
      </c>
      <c r="C49" s="41">
        <f>okt!K49</f>
        <v>0</v>
      </c>
    </row>
    <row r="50" spans="1:3" ht="21" x14ac:dyDescent="0.3">
      <c r="A50" s="10">
        <f t="shared" si="0"/>
        <v>7</v>
      </c>
      <c r="B50" s="50" t="s">
        <v>85</v>
      </c>
      <c r="C50" s="41">
        <f>okt!K50</f>
        <v>3788</v>
      </c>
    </row>
    <row r="51" spans="1:3" ht="21" x14ac:dyDescent="0.3">
      <c r="A51" s="10">
        <f t="shared" si="0"/>
        <v>47</v>
      </c>
      <c r="B51" s="50" t="s">
        <v>86</v>
      </c>
      <c r="C51" s="41">
        <f>okt!K51</f>
        <v>912</v>
      </c>
    </row>
    <row r="52" spans="1:3" ht="21" x14ac:dyDescent="0.3">
      <c r="A52" s="10">
        <f t="shared" si="0"/>
        <v>28</v>
      </c>
      <c r="B52" s="50" t="s">
        <v>87</v>
      </c>
      <c r="C52" s="41">
        <f>okt!K52</f>
        <v>2271</v>
      </c>
    </row>
    <row r="53" spans="1:3" ht="21" x14ac:dyDescent="0.3">
      <c r="A53" s="10">
        <f t="shared" si="0"/>
        <v>34</v>
      </c>
      <c r="B53" s="50" t="s">
        <v>88</v>
      </c>
      <c r="C53" s="41">
        <f>okt!K53</f>
        <v>1690</v>
      </c>
    </row>
    <row r="54" spans="1:3" ht="21" x14ac:dyDescent="0.3">
      <c r="A54" s="10">
        <f t="shared" si="0"/>
        <v>49</v>
      </c>
      <c r="B54" s="50" t="s">
        <v>89</v>
      </c>
      <c r="C54" s="41">
        <f>okt!K54</f>
        <v>817</v>
      </c>
    </row>
    <row r="55" spans="1:3" ht="21" x14ac:dyDescent="0.3">
      <c r="A55" s="10">
        <f t="shared" si="0"/>
        <v>19</v>
      </c>
      <c r="B55" s="50" t="s">
        <v>90</v>
      </c>
      <c r="C55" s="41">
        <f>okt!K55</f>
        <v>2833</v>
      </c>
    </row>
    <row r="56" spans="1:3" ht="21" x14ac:dyDescent="0.3">
      <c r="A56" s="10">
        <f t="shared" si="0"/>
        <v>75</v>
      </c>
      <c r="B56" s="50" t="s">
        <v>91</v>
      </c>
      <c r="C56" s="41">
        <f>okt!K56</f>
        <v>50</v>
      </c>
    </row>
    <row r="57" spans="1:3" ht="21" x14ac:dyDescent="0.3">
      <c r="A57" s="10">
        <f t="shared" si="0"/>
        <v>76</v>
      </c>
      <c r="B57" s="50" t="s">
        <v>92</v>
      </c>
      <c r="C57" s="41">
        <f>okt!K57</f>
        <v>0</v>
      </c>
    </row>
    <row r="58" spans="1:3" ht="21" x14ac:dyDescent="0.3">
      <c r="A58" s="10">
        <f t="shared" si="0"/>
        <v>15</v>
      </c>
      <c r="B58" s="50" t="s">
        <v>93</v>
      </c>
      <c r="C58" s="41">
        <f>okt!K58</f>
        <v>3295</v>
      </c>
    </row>
    <row r="59" spans="1:3" ht="21" x14ac:dyDescent="0.3">
      <c r="A59" s="10">
        <f t="shared" si="0"/>
        <v>12</v>
      </c>
      <c r="B59" s="50" t="s">
        <v>94</v>
      </c>
      <c r="C59" s="41">
        <f>okt!K59</f>
        <v>3552</v>
      </c>
    </row>
    <row r="60" spans="1:3" ht="21" x14ac:dyDescent="0.3">
      <c r="A60" s="10">
        <f t="shared" si="0"/>
        <v>73</v>
      </c>
      <c r="B60" s="50" t="s">
        <v>95</v>
      </c>
      <c r="C60" s="41">
        <f>okt!K60</f>
        <v>70</v>
      </c>
    </row>
    <row r="61" spans="1:3" ht="21" x14ac:dyDescent="0.3">
      <c r="A61" s="10">
        <f t="shared" si="0"/>
        <v>16</v>
      </c>
      <c r="B61" s="50" t="s">
        <v>96</v>
      </c>
      <c r="C61" s="41">
        <f>okt!K61</f>
        <v>3245</v>
      </c>
    </row>
    <row r="62" spans="1:3" ht="21" x14ac:dyDescent="0.3">
      <c r="A62" s="10">
        <f t="shared" si="0"/>
        <v>61</v>
      </c>
      <c r="B62" s="50" t="s">
        <v>97</v>
      </c>
      <c r="C62" s="41">
        <f>okt!K62</f>
        <v>267</v>
      </c>
    </row>
    <row r="63" spans="1:3" ht="21" x14ac:dyDescent="0.3">
      <c r="A63" s="10">
        <f t="shared" si="0"/>
        <v>67</v>
      </c>
      <c r="B63" s="50" t="s">
        <v>98</v>
      </c>
      <c r="C63" s="41">
        <f>okt!K63</f>
        <v>113</v>
      </c>
    </row>
    <row r="64" spans="1:3" ht="21" x14ac:dyDescent="0.3">
      <c r="A64" s="10">
        <f t="shared" si="0"/>
        <v>76</v>
      </c>
      <c r="B64" s="50" t="s">
        <v>99</v>
      </c>
      <c r="C64" s="41">
        <f>okt!K64</f>
        <v>0</v>
      </c>
    </row>
    <row r="65" spans="1:3" ht="21" x14ac:dyDescent="0.3">
      <c r="A65" s="10">
        <f t="shared" si="0"/>
        <v>23</v>
      </c>
      <c r="B65" s="50" t="s">
        <v>100</v>
      </c>
      <c r="C65" s="41">
        <f>okt!K65</f>
        <v>2459</v>
      </c>
    </row>
    <row r="66" spans="1:3" ht="21" x14ac:dyDescent="0.3">
      <c r="A66" s="10">
        <f t="shared" si="0"/>
        <v>76</v>
      </c>
      <c r="B66" s="50" t="s">
        <v>101</v>
      </c>
      <c r="C66" s="41">
        <f>okt!K66</f>
        <v>0</v>
      </c>
    </row>
    <row r="67" spans="1:3" ht="21" x14ac:dyDescent="0.3">
      <c r="A67" s="10">
        <f t="shared" si="0"/>
        <v>52</v>
      </c>
      <c r="B67" s="50" t="s">
        <v>102</v>
      </c>
      <c r="C67" s="41">
        <f>okt!K67</f>
        <v>682</v>
      </c>
    </row>
    <row r="68" spans="1:3" ht="21" x14ac:dyDescent="0.3">
      <c r="A68" s="10">
        <f t="shared" si="0"/>
        <v>71</v>
      </c>
      <c r="B68" s="50" t="s">
        <v>103</v>
      </c>
      <c r="C68" s="41">
        <f>okt!K68</f>
        <v>76</v>
      </c>
    </row>
    <row r="69" spans="1:3" ht="21" x14ac:dyDescent="0.3">
      <c r="A69" s="10">
        <f t="shared" ref="A69:A101" si="1">RANK(C69,$B$4:$C$101,0)</f>
        <v>66</v>
      </c>
      <c r="B69" s="50" t="s">
        <v>104</v>
      </c>
      <c r="C69" s="41">
        <f>okt!K69</f>
        <v>191</v>
      </c>
    </row>
    <row r="70" spans="1:3" ht="21" x14ac:dyDescent="0.3">
      <c r="A70" s="10">
        <f t="shared" si="1"/>
        <v>1</v>
      </c>
      <c r="B70" s="50" t="s">
        <v>105</v>
      </c>
      <c r="C70" s="41">
        <f>okt!K70</f>
        <v>6950</v>
      </c>
    </row>
    <row r="71" spans="1:3" ht="21" x14ac:dyDescent="0.3">
      <c r="A71" s="10">
        <f t="shared" si="1"/>
        <v>8</v>
      </c>
      <c r="B71" s="50" t="s">
        <v>106</v>
      </c>
      <c r="C71" s="41">
        <f>okt!K71</f>
        <v>3746</v>
      </c>
    </row>
    <row r="72" spans="1:3" ht="21" x14ac:dyDescent="0.3">
      <c r="A72" s="10">
        <f t="shared" si="1"/>
        <v>65</v>
      </c>
      <c r="B72" s="50" t="s">
        <v>107</v>
      </c>
      <c r="C72" s="41">
        <f>okt!K72</f>
        <v>213</v>
      </c>
    </row>
    <row r="73" spans="1:3" ht="21" x14ac:dyDescent="0.3">
      <c r="A73" s="10">
        <f t="shared" si="1"/>
        <v>76</v>
      </c>
      <c r="B73" s="50" t="s">
        <v>19</v>
      </c>
      <c r="C73" s="41">
        <f>okt!K73</f>
        <v>0</v>
      </c>
    </row>
    <row r="74" spans="1:3" ht="21" x14ac:dyDescent="0.3">
      <c r="A74" s="10">
        <f t="shared" si="1"/>
        <v>76</v>
      </c>
      <c r="B74" s="50" t="s">
        <v>108</v>
      </c>
      <c r="C74" s="41">
        <f>okt!K74</f>
        <v>0</v>
      </c>
    </row>
    <row r="75" spans="1:3" ht="21" x14ac:dyDescent="0.3">
      <c r="A75" s="10">
        <f t="shared" si="1"/>
        <v>76</v>
      </c>
      <c r="B75" s="50" t="s">
        <v>109</v>
      </c>
      <c r="C75" s="41">
        <f>okt!K75</f>
        <v>0</v>
      </c>
    </row>
    <row r="76" spans="1:3" ht="21" x14ac:dyDescent="0.3">
      <c r="A76" s="10">
        <f t="shared" si="1"/>
        <v>74</v>
      </c>
      <c r="B76" s="50" t="s">
        <v>110</v>
      </c>
      <c r="C76" s="41">
        <f>okt!K76</f>
        <v>55</v>
      </c>
    </row>
    <row r="77" spans="1:3" ht="21" x14ac:dyDescent="0.3">
      <c r="A77" s="10">
        <f t="shared" si="1"/>
        <v>67</v>
      </c>
      <c r="B77" s="50" t="s">
        <v>111</v>
      </c>
      <c r="C77" s="41">
        <f>okt!K77</f>
        <v>113</v>
      </c>
    </row>
    <row r="78" spans="1:3" ht="21" x14ac:dyDescent="0.3">
      <c r="A78" s="10">
        <f t="shared" si="1"/>
        <v>36</v>
      </c>
      <c r="B78" s="50" t="s">
        <v>112</v>
      </c>
      <c r="C78" s="41">
        <f>okt!K78</f>
        <v>1541</v>
      </c>
    </row>
    <row r="79" spans="1:3" ht="21" x14ac:dyDescent="0.3">
      <c r="A79" s="10">
        <f t="shared" si="1"/>
        <v>11</v>
      </c>
      <c r="B79" s="50" t="s">
        <v>113</v>
      </c>
      <c r="C79" s="41">
        <f>okt!K79</f>
        <v>3596</v>
      </c>
    </row>
    <row r="80" spans="1:3" ht="21" x14ac:dyDescent="0.3">
      <c r="A80" s="10">
        <f t="shared" si="1"/>
        <v>20</v>
      </c>
      <c r="B80" s="50" t="s">
        <v>114</v>
      </c>
      <c r="C80" s="41">
        <f>okt!K80</f>
        <v>2779</v>
      </c>
    </row>
    <row r="81" spans="1:3" ht="21" x14ac:dyDescent="0.3">
      <c r="A81" s="10">
        <f t="shared" si="1"/>
        <v>31</v>
      </c>
      <c r="B81" s="50" t="s">
        <v>20</v>
      </c>
      <c r="C81" s="41">
        <f>okt!K81</f>
        <v>2108</v>
      </c>
    </row>
    <row r="82" spans="1:3" ht="21" x14ac:dyDescent="0.3">
      <c r="A82" s="10">
        <f t="shared" si="1"/>
        <v>26</v>
      </c>
      <c r="B82" s="50" t="s">
        <v>115</v>
      </c>
      <c r="C82" s="41">
        <f>okt!K82</f>
        <v>2297</v>
      </c>
    </row>
    <row r="83" spans="1:3" ht="21" x14ac:dyDescent="0.3">
      <c r="A83" s="10">
        <f t="shared" si="1"/>
        <v>50</v>
      </c>
      <c r="B83" s="50" t="s">
        <v>21</v>
      </c>
      <c r="C83" s="41">
        <f>okt!K83</f>
        <v>807</v>
      </c>
    </row>
    <row r="84" spans="1:3" ht="21" x14ac:dyDescent="0.3">
      <c r="A84" s="10">
        <f t="shared" si="1"/>
        <v>25</v>
      </c>
      <c r="B84" s="50" t="s">
        <v>22</v>
      </c>
      <c r="C84" s="41">
        <f>okt!K84</f>
        <v>2369</v>
      </c>
    </row>
    <row r="85" spans="1:3" ht="21" x14ac:dyDescent="0.3">
      <c r="A85" s="10">
        <f t="shared" si="1"/>
        <v>10</v>
      </c>
      <c r="B85" s="50" t="s">
        <v>116</v>
      </c>
      <c r="C85" s="41">
        <f>okt!K85</f>
        <v>3606</v>
      </c>
    </row>
    <row r="86" spans="1:3" ht="21" x14ac:dyDescent="0.3">
      <c r="A86" s="10">
        <f t="shared" si="1"/>
        <v>56</v>
      </c>
      <c r="B86" s="50" t="s">
        <v>23</v>
      </c>
      <c r="C86" s="41">
        <f>okt!K86</f>
        <v>596</v>
      </c>
    </row>
    <row r="87" spans="1:3" ht="21" x14ac:dyDescent="0.3">
      <c r="A87" s="10">
        <f t="shared" si="1"/>
        <v>42</v>
      </c>
      <c r="B87" s="50" t="s">
        <v>117</v>
      </c>
      <c r="C87" s="41">
        <f>okt!K87</f>
        <v>1016</v>
      </c>
    </row>
    <row r="88" spans="1:3" ht="21" x14ac:dyDescent="0.3">
      <c r="A88" s="10">
        <f t="shared" si="1"/>
        <v>76</v>
      </c>
      <c r="B88" s="50" t="s">
        <v>24</v>
      </c>
      <c r="C88" s="41">
        <f>okt!K88</f>
        <v>0</v>
      </c>
    </row>
    <row r="89" spans="1:3" ht="21" x14ac:dyDescent="0.3">
      <c r="A89" s="10">
        <f t="shared" si="1"/>
        <v>38</v>
      </c>
      <c r="B89" s="50" t="s">
        <v>118</v>
      </c>
      <c r="C89" s="41">
        <f>okt!K89</f>
        <v>1400</v>
      </c>
    </row>
    <row r="90" spans="1:3" ht="21" x14ac:dyDescent="0.3">
      <c r="A90" s="10">
        <f t="shared" si="1"/>
        <v>64</v>
      </c>
      <c r="B90" s="50" t="s">
        <v>119</v>
      </c>
      <c r="C90" s="41">
        <f>okt!K90</f>
        <v>231</v>
      </c>
    </row>
    <row r="91" spans="1:3" ht="21" x14ac:dyDescent="0.3">
      <c r="A91" s="10">
        <f t="shared" si="1"/>
        <v>70</v>
      </c>
      <c r="B91" s="50" t="s">
        <v>120</v>
      </c>
      <c r="C91" s="41">
        <f>okt!K91</f>
        <v>102</v>
      </c>
    </row>
    <row r="92" spans="1:3" ht="21" x14ac:dyDescent="0.3">
      <c r="A92" s="10">
        <f t="shared" si="1"/>
        <v>43</v>
      </c>
      <c r="B92" s="50" t="s">
        <v>121</v>
      </c>
      <c r="C92" s="41">
        <f>okt!K92</f>
        <v>940</v>
      </c>
    </row>
    <row r="93" spans="1:3" ht="21" x14ac:dyDescent="0.3">
      <c r="A93" s="10">
        <f t="shared" si="1"/>
        <v>76</v>
      </c>
      <c r="B93" s="50" t="s">
        <v>122</v>
      </c>
      <c r="C93" s="41">
        <f>okt!K93</f>
        <v>0</v>
      </c>
    </row>
    <row r="94" spans="1:3" ht="21" x14ac:dyDescent="0.3">
      <c r="A94" s="10">
        <f t="shared" si="1"/>
        <v>63</v>
      </c>
      <c r="B94" s="50" t="s">
        <v>25</v>
      </c>
      <c r="C94" s="41">
        <f>okt!K94</f>
        <v>241</v>
      </c>
    </row>
    <row r="95" spans="1:3" ht="21" x14ac:dyDescent="0.3">
      <c r="A95" s="10">
        <f t="shared" si="1"/>
        <v>45</v>
      </c>
      <c r="B95" s="50" t="s">
        <v>123</v>
      </c>
      <c r="C95" s="41">
        <f>okt!K95</f>
        <v>919</v>
      </c>
    </row>
    <row r="96" spans="1:3" ht="21" x14ac:dyDescent="0.3">
      <c r="A96" s="10">
        <f t="shared" si="1"/>
        <v>76</v>
      </c>
      <c r="B96" s="50" t="s">
        <v>124</v>
      </c>
      <c r="C96" s="41">
        <f>okt!K96</f>
        <v>0</v>
      </c>
    </row>
    <row r="97" spans="1:3" ht="21" x14ac:dyDescent="0.3">
      <c r="A97" s="10">
        <f t="shared" si="1"/>
        <v>76</v>
      </c>
      <c r="B97" s="50" t="s">
        <v>125</v>
      </c>
      <c r="C97" s="41">
        <f>okt!K97</f>
        <v>0</v>
      </c>
    </row>
    <row r="98" spans="1:3" ht="21" x14ac:dyDescent="0.3">
      <c r="A98" s="10">
        <f t="shared" si="1"/>
        <v>22</v>
      </c>
      <c r="B98" s="50" t="s">
        <v>126</v>
      </c>
      <c r="C98" s="41">
        <f>okt!K98</f>
        <v>2647</v>
      </c>
    </row>
    <row r="99" spans="1:3" ht="21" x14ac:dyDescent="0.3">
      <c r="A99" s="10">
        <f t="shared" si="1"/>
        <v>59</v>
      </c>
      <c r="B99" s="50" t="s">
        <v>127</v>
      </c>
      <c r="C99" s="41">
        <f>okt!K99</f>
        <v>332</v>
      </c>
    </row>
    <row r="100" spans="1:3" ht="21" x14ac:dyDescent="0.3">
      <c r="A100" s="10">
        <f t="shared" si="1"/>
        <v>44</v>
      </c>
      <c r="B100" s="72" t="s">
        <v>128</v>
      </c>
      <c r="C100" s="41">
        <f>okt!K100</f>
        <v>926</v>
      </c>
    </row>
    <row r="101" spans="1:3" ht="20.25" x14ac:dyDescent="0.3">
      <c r="A101" s="10">
        <f t="shared" si="1"/>
        <v>54</v>
      </c>
      <c r="B101" s="73" t="s">
        <v>130</v>
      </c>
      <c r="C101" s="41">
        <f>okt!K101</f>
        <v>621</v>
      </c>
    </row>
  </sheetData>
  <sheetProtection selectLockedCells="1" selectUnlockedCells="1"/>
  <sortState xmlns:xlrd2="http://schemas.microsoft.com/office/spreadsheetml/2017/richdata2" ref="A4:C99">
    <sortCondition ref="A4:A99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01"/>
  <sheetViews>
    <sheetView tabSelected="1" zoomScale="130" zoomScaleNormal="130" workbookViewId="0">
      <pane ySplit="3" topLeftCell="A4" activePane="bottomLeft" state="frozen"/>
      <selection activeCell="A4" sqref="A4"/>
      <selection pane="bottomLeft"/>
    </sheetView>
  </sheetViews>
  <sheetFormatPr defaultColWidth="9" defaultRowHeight="12.75" x14ac:dyDescent="0.2"/>
  <cols>
    <col min="1" max="1" width="24.5703125" style="22" bestFit="1" customWidth="1"/>
    <col min="2" max="2" width="4" style="22" bestFit="1" customWidth="1"/>
    <col min="3" max="6" width="3.42578125" style="22" customWidth="1"/>
    <col min="7" max="7" width="4" style="22" customWidth="1"/>
    <col min="8" max="11" width="5.42578125" style="22" customWidth="1"/>
    <col min="12" max="16384" width="9" style="22"/>
  </cols>
  <sheetData>
    <row r="1" spans="1:11" ht="27.75" customHeight="1" thickBot="1" x14ac:dyDescent="0.3">
      <c r="A1" s="6" t="s">
        <v>38</v>
      </c>
      <c r="K1" s="23" t="s">
        <v>2</v>
      </c>
    </row>
    <row r="2" spans="1:11" s="26" customFormat="1" ht="54.75" customHeight="1" x14ac:dyDescent="0.2">
      <c r="A2" s="24"/>
      <c r="B2" s="25" t="s">
        <v>0</v>
      </c>
      <c r="C2" s="25" t="s">
        <v>1</v>
      </c>
      <c r="D2" s="25" t="s">
        <v>0</v>
      </c>
      <c r="E2" s="25" t="s">
        <v>1</v>
      </c>
      <c r="F2" s="25" t="s">
        <v>0</v>
      </c>
      <c r="G2" s="25" t="s">
        <v>1</v>
      </c>
      <c r="H2" s="79" t="s">
        <v>16</v>
      </c>
      <c r="I2" s="81" t="s">
        <v>5</v>
      </c>
      <c r="J2" s="75" t="s">
        <v>3</v>
      </c>
      <c r="K2" s="77" t="s">
        <v>4</v>
      </c>
    </row>
    <row r="3" spans="1:11" ht="18" customHeight="1" thickBot="1" x14ac:dyDescent="0.25">
      <c r="A3" s="27"/>
      <c r="B3" s="28">
        <v>1</v>
      </c>
      <c r="C3" s="28">
        <v>2</v>
      </c>
      <c r="D3" s="28">
        <v>8</v>
      </c>
      <c r="E3" s="28">
        <v>9</v>
      </c>
      <c r="F3" s="28">
        <v>15</v>
      </c>
      <c r="G3" s="28">
        <v>16</v>
      </c>
      <c r="H3" s="80"/>
      <c r="I3" s="82"/>
      <c r="J3" s="76"/>
      <c r="K3" s="78"/>
    </row>
    <row r="4" spans="1:11" x14ac:dyDescent="0.2">
      <c r="A4" s="47" t="s">
        <v>39</v>
      </c>
      <c r="B4" s="29"/>
      <c r="C4" s="29"/>
      <c r="D4" s="29"/>
      <c r="E4" s="29"/>
      <c r="F4" s="29"/>
      <c r="G4" s="29"/>
      <c r="H4" s="30">
        <f>COUNT(B4:G4)</f>
        <v>0</v>
      </c>
      <c r="I4" s="31">
        <f>SUM(feb!F4 + mrt!J4 + apr!L4+ mei!L4+ jun!K4+ jul!M4+ aug!K4 +  sep!J4 + H4)</f>
        <v>20</v>
      </c>
      <c r="J4" s="32">
        <f>SUM(B4:G4)</f>
        <v>0</v>
      </c>
      <c r="K4" s="33">
        <f>SUM(feb!H4 + mrt!L4 + apr!N4+ mei!N4+ jun!M4+ jul!O4+ aug!M4 +  sep!L4 + J4)</f>
        <v>2155</v>
      </c>
    </row>
    <row r="5" spans="1:11" x14ac:dyDescent="0.2">
      <c r="A5" s="48" t="s">
        <v>40</v>
      </c>
      <c r="B5" s="29"/>
      <c r="C5" s="29"/>
      <c r="D5" s="29"/>
      <c r="E5" s="29"/>
      <c r="F5" s="29"/>
      <c r="G5" s="29"/>
      <c r="H5" s="30">
        <f t="shared" ref="H5:H69" si="0">COUNT(B5:G5)</f>
        <v>0</v>
      </c>
      <c r="I5" s="31">
        <f>SUM(feb!F5 + mrt!J5 + apr!L5+ mei!L5+ jun!K5+ jul!M5+ aug!K5 +  sep!J5 + H5)</f>
        <v>0</v>
      </c>
      <c r="J5" s="32">
        <f t="shared" ref="J5:J69" si="1">SUM(B5:G5)</f>
        <v>0</v>
      </c>
      <c r="K5" s="33">
        <f>SUM(feb!H5 + mrt!L5 + apr!N5+ mei!N5+ jun!M5+ jul!O5+ aug!M5 +  sep!L5 + J5)</f>
        <v>0</v>
      </c>
    </row>
    <row r="6" spans="1:11" x14ac:dyDescent="0.2">
      <c r="A6" s="48" t="s">
        <v>41</v>
      </c>
      <c r="B6" s="29"/>
      <c r="C6" s="29"/>
      <c r="D6" s="29"/>
      <c r="E6" s="29"/>
      <c r="F6" s="29"/>
      <c r="G6" s="29"/>
      <c r="H6" s="30">
        <f t="shared" si="0"/>
        <v>0</v>
      </c>
      <c r="I6" s="31">
        <f>SUM(feb!F6 + mrt!J6 + apr!L6+ mei!L6+ jun!K6+ jul!M6+ aug!K6 +  sep!J6 + H6)</f>
        <v>8</v>
      </c>
      <c r="J6" s="32">
        <f t="shared" si="1"/>
        <v>0</v>
      </c>
      <c r="K6" s="33">
        <f>SUM(feb!H6 + mrt!L6 + apr!N6+ mei!N6+ jun!M6+ jul!O6+ aug!M6 +  sep!L6 + J6)</f>
        <v>587</v>
      </c>
    </row>
    <row r="7" spans="1:11" x14ac:dyDescent="0.2">
      <c r="A7" s="48" t="s">
        <v>42</v>
      </c>
      <c r="B7" s="29"/>
      <c r="C7" s="29"/>
      <c r="D7" s="29"/>
      <c r="E7" s="29"/>
      <c r="F7" s="29"/>
      <c r="G7" s="29"/>
      <c r="H7" s="30">
        <f t="shared" si="0"/>
        <v>0</v>
      </c>
      <c r="I7" s="31">
        <f>SUM(feb!F7 + mrt!J7 + apr!L7+ mei!L7+ jun!K7+ jul!M7+ aug!K7 +  sep!J7 + H7)</f>
        <v>5</v>
      </c>
      <c r="J7" s="32">
        <f t="shared" si="1"/>
        <v>0</v>
      </c>
      <c r="K7" s="33">
        <f>SUM(feb!H7 + mrt!L7 + apr!N7+ mei!N7+ jun!M7+ jul!O7+ aug!M7 +  sep!L7 + J7)</f>
        <v>428</v>
      </c>
    </row>
    <row r="8" spans="1:11" x14ac:dyDescent="0.2">
      <c r="A8" s="48" t="s">
        <v>43</v>
      </c>
      <c r="B8" s="29"/>
      <c r="C8" s="29"/>
      <c r="D8" s="29"/>
      <c r="E8" s="29">
        <v>65</v>
      </c>
      <c r="F8" s="29">
        <v>68</v>
      </c>
      <c r="G8" s="29">
        <v>55</v>
      </c>
      <c r="H8" s="30">
        <f t="shared" si="0"/>
        <v>3</v>
      </c>
      <c r="I8" s="31">
        <f>SUM(feb!F8 + mrt!J8 + apr!L8+ mei!L8+ jun!K8+ jul!M8+ aug!K8 +  sep!J8 + H8)</f>
        <v>15</v>
      </c>
      <c r="J8" s="32">
        <f t="shared" si="1"/>
        <v>188</v>
      </c>
      <c r="K8" s="33">
        <f>SUM(feb!H8 + mrt!L8 + apr!N8+ mei!N8+ jun!M8+ jul!O8+ aug!M8 +  sep!L8 + J8)</f>
        <v>1223</v>
      </c>
    </row>
    <row r="9" spans="1:11" x14ac:dyDescent="0.2">
      <c r="A9" s="48" t="s">
        <v>44</v>
      </c>
      <c r="B9" s="29"/>
      <c r="C9" s="29"/>
      <c r="D9" s="29"/>
      <c r="E9" s="29"/>
      <c r="F9" s="29"/>
      <c r="G9" s="29"/>
      <c r="H9" s="30">
        <f t="shared" si="0"/>
        <v>0</v>
      </c>
      <c r="I9" s="31">
        <f>SUM(feb!F9 + mrt!J9 + apr!L9+ mei!L9+ jun!K9+ jul!M9+ aug!K9 +  sep!J9 + H9)</f>
        <v>0</v>
      </c>
      <c r="J9" s="32">
        <f t="shared" si="1"/>
        <v>0</v>
      </c>
      <c r="K9" s="33">
        <f>SUM(feb!H9 + mrt!L9 + apr!N9+ mei!N9+ jun!M9+ jul!O9+ aug!M9 +  sep!L9 + J9)</f>
        <v>0</v>
      </c>
    </row>
    <row r="10" spans="1:11" x14ac:dyDescent="0.2">
      <c r="A10" s="48" t="s">
        <v>45</v>
      </c>
      <c r="B10" s="29"/>
      <c r="C10" s="29"/>
      <c r="D10" s="29"/>
      <c r="E10" s="29">
        <v>70</v>
      </c>
      <c r="F10" s="29">
        <v>68</v>
      </c>
      <c r="G10" s="29">
        <v>55</v>
      </c>
      <c r="H10" s="30">
        <f t="shared" ref="H10" si="2">COUNT(B10:G10)</f>
        <v>3</v>
      </c>
      <c r="I10" s="31">
        <f>SUM(feb!F10 + mrt!J10 + apr!L10+ mei!L10+ jun!K10+ jul!M10+ aug!K10 +  sep!J10 + H10)</f>
        <v>34</v>
      </c>
      <c r="J10" s="32">
        <f t="shared" ref="J10" si="3">SUM(B10:G10)</f>
        <v>193</v>
      </c>
      <c r="K10" s="33">
        <f>SUM(feb!H10 + mrt!L10 + apr!N10+ mei!N10+ jun!M10+ jul!O10+ aug!M10 +  sep!L10 + J10)</f>
        <v>2987</v>
      </c>
    </row>
    <row r="11" spans="1:11" x14ac:dyDescent="0.2">
      <c r="A11" s="48" t="s">
        <v>46</v>
      </c>
      <c r="B11" s="29"/>
      <c r="C11" s="29"/>
      <c r="D11" s="29"/>
      <c r="E11" s="29">
        <v>70</v>
      </c>
      <c r="F11" s="29"/>
      <c r="G11" s="29">
        <v>55</v>
      </c>
      <c r="H11" s="30">
        <f t="shared" si="0"/>
        <v>2</v>
      </c>
      <c r="I11" s="31">
        <f>SUM(feb!F11 + mrt!J11 + apr!L11+ mei!L11+ jun!K11+ jul!M11+ aug!K11 +  sep!J11 + H11)</f>
        <v>33</v>
      </c>
      <c r="J11" s="32">
        <f t="shared" si="1"/>
        <v>125</v>
      </c>
      <c r="K11" s="33">
        <f>SUM(feb!H11 + mrt!L11 + apr!N11+ mei!N11+ jun!M11+ jul!O11+ aug!M11 +  sep!L11 + J11)</f>
        <v>2763</v>
      </c>
    </row>
    <row r="12" spans="1:11" x14ac:dyDescent="0.2">
      <c r="A12" s="48" t="s">
        <v>47</v>
      </c>
      <c r="B12" s="29"/>
      <c r="C12" s="29"/>
      <c r="D12" s="29">
        <v>82</v>
      </c>
      <c r="E12" s="29">
        <v>65</v>
      </c>
      <c r="F12" s="29">
        <v>68</v>
      </c>
      <c r="G12" s="29"/>
      <c r="H12" s="30">
        <f t="shared" si="0"/>
        <v>3</v>
      </c>
      <c r="I12" s="31">
        <f>SUM(feb!F12 + mrt!J12 + apr!L12+ mei!L12+ jun!K12+ jul!M12+ aug!K12 +  sep!J12 + H12)</f>
        <v>53</v>
      </c>
      <c r="J12" s="32">
        <f t="shared" si="1"/>
        <v>215</v>
      </c>
      <c r="K12" s="33">
        <f>SUM(feb!H12 + mrt!L12 + apr!N12+ mei!N12+ jun!M12+ jul!O12+ aug!M12 +  sep!L12 + J12)</f>
        <v>4320</v>
      </c>
    </row>
    <row r="13" spans="1:11" x14ac:dyDescent="0.2">
      <c r="A13" s="48" t="s">
        <v>48</v>
      </c>
      <c r="B13" s="29"/>
      <c r="C13" s="29"/>
      <c r="D13" s="29">
        <v>87</v>
      </c>
      <c r="E13" s="29">
        <v>65</v>
      </c>
      <c r="F13" s="29">
        <v>90</v>
      </c>
      <c r="G13" s="29">
        <v>55</v>
      </c>
      <c r="H13" s="30">
        <f t="shared" si="0"/>
        <v>4</v>
      </c>
      <c r="I13" s="31">
        <f>SUM(feb!F13 + mrt!J13 + apr!L13+ mei!L13+ jun!K13+ jul!M13+ aug!K13 +  sep!J13 + H13)</f>
        <v>46</v>
      </c>
      <c r="J13" s="32">
        <f t="shared" si="1"/>
        <v>297</v>
      </c>
      <c r="K13" s="33">
        <f>SUM(feb!H13 + mrt!L13 + apr!N13+ mei!N13+ jun!M13+ jul!O13+ aug!M13 +  sep!L13 + J13)</f>
        <v>4283</v>
      </c>
    </row>
    <row r="14" spans="1:11" x14ac:dyDescent="0.2">
      <c r="A14" s="48" t="s">
        <v>49</v>
      </c>
      <c r="B14" s="29"/>
      <c r="C14" s="29"/>
      <c r="D14" s="29"/>
      <c r="E14" s="29"/>
      <c r="F14" s="29"/>
      <c r="G14" s="29"/>
      <c r="H14" s="30">
        <f t="shared" si="0"/>
        <v>0</v>
      </c>
      <c r="I14" s="31">
        <f>SUM(feb!F14 + mrt!J14 + apr!L14+ mei!L14+ jun!K14+ jul!M14+ aug!K14 +  sep!J14 + H14)</f>
        <v>0</v>
      </c>
      <c r="J14" s="32">
        <f t="shared" si="1"/>
        <v>0</v>
      </c>
      <c r="K14" s="33">
        <f>SUM(feb!H14 + mrt!L14 + apr!N14+ mei!N14+ jun!M14+ jul!O14+ aug!M14 +  sep!L14 + J14)</f>
        <v>0</v>
      </c>
    </row>
    <row r="15" spans="1:11" x14ac:dyDescent="0.2">
      <c r="A15" s="48" t="s">
        <v>50</v>
      </c>
      <c r="B15" s="29"/>
      <c r="C15" s="29"/>
      <c r="D15" s="29"/>
      <c r="E15" s="29"/>
      <c r="F15" s="29"/>
      <c r="G15" s="29"/>
      <c r="H15" s="30">
        <f t="shared" si="0"/>
        <v>0</v>
      </c>
      <c r="I15" s="31">
        <f>SUM(feb!F15 + mrt!J15 + apr!L15+ mei!L15+ jun!K15+ jul!M15+ aug!K15 +  sep!J15 + H15)</f>
        <v>3</v>
      </c>
      <c r="J15" s="32">
        <f t="shared" si="1"/>
        <v>0</v>
      </c>
      <c r="K15" s="33">
        <f>SUM(feb!H15 + mrt!L15 + apr!N15+ mei!N15+ jun!M15+ jul!O15+ aug!M15 +  sep!L15 + J15)</f>
        <v>247</v>
      </c>
    </row>
    <row r="16" spans="1:11" x14ac:dyDescent="0.2">
      <c r="A16" s="48" t="s">
        <v>51</v>
      </c>
      <c r="B16" s="29"/>
      <c r="C16" s="29"/>
      <c r="D16" s="29"/>
      <c r="E16" s="29"/>
      <c r="F16" s="29"/>
      <c r="G16" s="29"/>
      <c r="H16" s="30">
        <f t="shared" si="0"/>
        <v>0</v>
      </c>
      <c r="I16" s="31">
        <f>SUM(feb!F16 + mrt!J16 + apr!L16+ mei!L16+ jun!K16+ jul!M16+ aug!K16 +  sep!J16 + H16)</f>
        <v>0</v>
      </c>
      <c r="J16" s="32">
        <f t="shared" si="1"/>
        <v>0</v>
      </c>
      <c r="K16" s="33">
        <f>SUM(feb!H16 + mrt!L16 + apr!N16+ mei!N16+ jun!M16+ jul!O16+ aug!M16 +  sep!L16 + J16)</f>
        <v>0</v>
      </c>
    </row>
    <row r="17" spans="1:11" x14ac:dyDescent="0.2">
      <c r="A17" s="48" t="s">
        <v>52</v>
      </c>
      <c r="B17" s="29"/>
      <c r="C17" s="29"/>
      <c r="D17" s="29">
        <v>82</v>
      </c>
      <c r="E17" s="29">
        <v>70</v>
      </c>
      <c r="F17" s="29"/>
      <c r="G17" s="29"/>
      <c r="H17" s="30">
        <f t="shared" si="0"/>
        <v>2</v>
      </c>
      <c r="I17" s="31">
        <f>SUM(feb!F17 + mrt!J17 + apr!L17+ mei!L17+ jun!K17+ jul!M17+ aug!K17 +  sep!J17 + H17)</f>
        <v>24</v>
      </c>
      <c r="J17" s="32">
        <f t="shared" si="1"/>
        <v>152</v>
      </c>
      <c r="K17" s="33">
        <f>SUM(feb!H17 + mrt!L17 + apr!N17+ mei!N17+ jun!M17+ jul!O17+ aug!M17 +  sep!L17 + J17)</f>
        <v>2099</v>
      </c>
    </row>
    <row r="18" spans="1:11" x14ac:dyDescent="0.2">
      <c r="A18" s="48" t="s">
        <v>53</v>
      </c>
      <c r="B18" s="29"/>
      <c r="C18" s="29"/>
      <c r="D18" s="29"/>
      <c r="E18" s="29"/>
      <c r="F18" s="29"/>
      <c r="G18" s="29"/>
      <c r="H18" s="30">
        <f t="shared" si="0"/>
        <v>0</v>
      </c>
      <c r="I18" s="31">
        <f>SUM(feb!F18 + mrt!J18 + apr!L18+ mei!L18+ jun!K18+ jul!M18+ aug!K18 +  sep!J18 + H18)</f>
        <v>2</v>
      </c>
      <c r="J18" s="32">
        <f t="shared" si="1"/>
        <v>0</v>
      </c>
      <c r="K18" s="33">
        <f>SUM(feb!H18 + mrt!L18 + apr!N18+ mei!N18+ jun!M18+ jul!O18+ aug!M18 +  sep!L18 + J18)</f>
        <v>113</v>
      </c>
    </row>
    <row r="19" spans="1:11" x14ac:dyDescent="0.2">
      <c r="A19" s="48" t="s">
        <v>54</v>
      </c>
      <c r="B19" s="29"/>
      <c r="C19" s="29"/>
      <c r="D19" s="29"/>
      <c r="E19" s="29"/>
      <c r="F19" s="29"/>
      <c r="G19" s="29"/>
      <c r="H19" s="30">
        <f t="shared" si="0"/>
        <v>0</v>
      </c>
      <c r="I19" s="31">
        <f>SUM(feb!F19 + mrt!J19 + apr!L19+ mei!L19+ jun!K19+ jul!M19+ aug!K19 +  sep!J19 + H19)</f>
        <v>0</v>
      </c>
      <c r="J19" s="32">
        <f t="shared" si="1"/>
        <v>0</v>
      </c>
      <c r="K19" s="33">
        <f>SUM(feb!H19 + mrt!L19 + apr!N19+ mei!N19+ jun!M19+ jul!O19+ aug!M19 +  sep!L19 + J19)</f>
        <v>0</v>
      </c>
    </row>
    <row r="20" spans="1:11" x14ac:dyDescent="0.2">
      <c r="A20" s="48" t="s">
        <v>55</v>
      </c>
      <c r="B20" s="29"/>
      <c r="C20" s="29"/>
      <c r="D20" s="29"/>
      <c r="E20" s="29"/>
      <c r="F20" s="29">
        <v>68</v>
      </c>
      <c r="G20" s="29">
        <v>55</v>
      </c>
      <c r="H20" s="30">
        <f t="shared" si="0"/>
        <v>2</v>
      </c>
      <c r="I20" s="31">
        <f>SUM(feb!F20 + mrt!J20 + apr!L20+ mei!L20+ jun!K20+ jul!M20+ aug!K20 +  sep!J20 + H20)</f>
        <v>46</v>
      </c>
      <c r="J20" s="32">
        <f t="shared" si="1"/>
        <v>123</v>
      </c>
      <c r="K20" s="33">
        <f>SUM(feb!H20 + mrt!L20 + apr!N20+ mei!N20+ jun!M20+ jul!O20+ aug!M20 +  sep!L20 + J20)</f>
        <v>3706</v>
      </c>
    </row>
    <row r="21" spans="1:11" x14ac:dyDescent="0.2">
      <c r="A21" s="48" t="s">
        <v>56</v>
      </c>
      <c r="B21" s="29"/>
      <c r="C21" s="29"/>
      <c r="D21" s="29"/>
      <c r="E21" s="29"/>
      <c r="F21" s="29"/>
      <c r="G21" s="29"/>
      <c r="H21" s="30">
        <f t="shared" si="0"/>
        <v>0</v>
      </c>
      <c r="I21" s="31">
        <f>SUM(feb!F21 + mrt!J21 + apr!L21+ mei!L21+ jun!K21+ jul!M21+ aug!K21 +  sep!J21 + H21)</f>
        <v>1</v>
      </c>
      <c r="J21" s="32">
        <f t="shared" si="1"/>
        <v>0</v>
      </c>
      <c r="K21" s="33">
        <f>SUM(feb!H21 + mrt!L21 + apr!N21+ mei!N21+ jun!M21+ jul!O21+ aug!M21 +  sep!L21 + J21)</f>
        <v>73</v>
      </c>
    </row>
    <row r="22" spans="1:11" x14ac:dyDescent="0.2">
      <c r="A22" s="48" t="s">
        <v>57</v>
      </c>
      <c r="B22" s="29"/>
      <c r="C22" s="29"/>
      <c r="D22" s="29"/>
      <c r="E22" s="29"/>
      <c r="F22" s="29"/>
      <c r="G22" s="29"/>
      <c r="H22" s="30">
        <f t="shared" si="0"/>
        <v>0</v>
      </c>
      <c r="I22" s="31">
        <f>SUM(feb!F22 + mrt!J22 + apr!L22+ mei!L22+ jun!K22+ jul!M22+ aug!K22 +  sep!J22 + H22)</f>
        <v>12</v>
      </c>
      <c r="J22" s="32">
        <f t="shared" si="1"/>
        <v>0</v>
      </c>
      <c r="K22" s="33">
        <f>SUM(feb!H22 + mrt!L22 + apr!N22+ mei!N22+ jun!M22+ jul!O22+ aug!M22 +  sep!L22 + J22)</f>
        <v>660</v>
      </c>
    </row>
    <row r="23" spans="1:11" x14ac:dyDescent="0.2">
      <c r="A23" s="48" t="s">
        <v>58</v>
      </c>
      <c r="B23" s="29"/>
      <c r="C23" s="29"/>
      <c r="D23" s="29"/>
      <c r="E23" s="29"/>
      <c r="F23" s="29"/>
      <c r="G23" s="29"/>
      <c r="H23" s="30">
        <f t="shared" si="0"/>
        <v>0</v>
      </c>
      <c r="I23" s="31">
        <f>SUM(feb!F23 + mrt!J23 + apr!L23+ mei!L23+ jun!K23+ jul!M23+ aug!K23 +  sep!J23 + H23)</f>
        <v>0</v>
      </c>
      <c r="J23" s="32">
        <f t="shared" si="1"/>
        <v>0</v>
      </c>
      <c r="K23" s="33">
        <f>SUM(feb!H23 + mrt!L23 + apr!N23+ mei!N23+ jun!M23+ jul!O23+ aug!M23 +  sep!L23 + J23)</f>
        <v>0</v>
      </c>
    </row>
    <row r="24" spans="1:11" x14ac:dyDescent="0.2">
      <c r="A24" s="48" t="s">
        <v>59</v>
      </c>
      <c r="B24" s="29"/>
      <c r="C24" s="29"/>
      <c r="D24" s="29"/>
      <c r="E24" s="29"/>
      <c r="F24" s="29"/>
      <c r="G24" s="29"/>
      <c r="H24" s="30">
        <f t="shared" si="0"/>
        <v>0</v>
      </c>
      <c r="I24" s="31">
        <f>SUM(feb!F24 + mrt!J24 + apr!L24+ mei!L24+ jun!K24+ jul!M24+ aug!K24 +  sep!J24 + H24)</f>
        <v>0</v>
      </c>
      <c r="J24" s="32">
        <f t="shared" si="1"/>
        <v>0</v>
      </c>
      <c r="K24" s="33">
        <f>SUM(feb!H24 + mrt!L24 + apr!N24+ mei!N24+ jun!M24+ jul!O24+ aug!M24 +  sep!L24 + J24)</f>
        <v>0</v>
      </c>
    </row>
    <row r="25" spans="1:11" x14ac:dyDescent="0.2">
      <c r="A25" s="48" t="s">
        <v>60</v>
      </c>
      <c r="B25" s="29">
        <v>60</v>
      </c>
      <c r="C25" s="29"/>
      <c r="D25" s="29">
        <v>87</v>
      </c>
      <c r="E25" s="29">
        <v>70</v>
      </c>
      <c r="F25" s="29">
        <v>90</v>
      </c>
      <c r="G25" s="29">
        <v>55</v>
      </c>
      <c r="H25" s="30">
        <f t="shared" si="0"/>
        <v>5</v>
      </c>
      <c r="I25" s="31">
        <f>SUM(feb!F25 + mrt!J25 + apr!L25+ mei!L25+ jun!K25+ jul!M25+ aug!K25 +  sep!J25 + H25)</f>
        <v>58</v>
      </c>
      <c r="J25" s="32">
        <f t="shared" si="1"/>
        <v>362</v>
      </c>
      <c r="K25" s="33">
        <f>SUM(feb!H25 + mrt!L25 + apr!N25+ mei!N25+ jun!M25+ jul!O25+ aug!M25 +  sep!L25 + J25)</f>
        <v>5332</v>
      </c>
    </row>
    <row r="26" spans="1:11" x14ac:dyDescent="0.2">
      <c r="A26" s="48" t="s">
        <v>61</v>
      </c>
      <c r="B26" s="29"/>
      <c r="C26" s="29"/>
      <c r="D26" s="29"/>
      <c r="E26" s="29">
        <v>49</v>
      </c>
      <c r="F26" s="29"/>
      <c r="G26" s="29">
        <v>50</v>
      </c>
      <c r="H26" s="30">
        <f t="shared" si="0"/>
        <v>2</v>
      </c>
      <c r="I26" s="31">
        <f>SUM(feb!F26 + mrt!J26 + apr!L26+ mei!L26+ jun!K26+ jul!M26+ aug!K26 +  sep!J26 + H26)</f>
        <v>18</v>
      </c>
      <c r="J26" s="32">
        <f t="shared" si="1"/>
        <v>99</v>
      </c>
      <c r="K26" s="33">
        <f>SUM(feb!H26 + mrt!L26 + apr!N26+ mei!N26+ jun!M26+ jul!O26+ aug!M26 +  sep!L26 + J26)</f>
        <v>917</v>
      </c>
    </row>
    <row r="27" spans="1:11" x14ac:dyDescent="0.2">
      <c r="A27" s="48" t="s">
        <v>62</v>
      </c>
      <c r="B27" s="29">
        <v>60</v>
      </c>
      <c r="C27" s="29"/>
      <c r="D27" s="29">
        <v>82</v>
      </c>
      <c r="E27" s="29">
        <v>65</v>
      </c>
      <c r="F27" s="29">
        <v>68</v>
      </c>
      <c r="G27" s="29">
        <v>55</v>
      </c>
      <c r="H27" s="30">
        <f t="shared" si="0"/>
        <v>5</v>
      </c>
      <c r="I27" s="31">
        <f>SUM(feb!F27 + mrt!J27 + apr!L27+ mei!L27+ jun!K27+ jul!M27+ aug!K27 +  sep!J27 + H27)</f>
        <v>58</v>
      </c>
      <c r="J27" s="32">
        <f t="shared" si="1"/>
        <v>330</v>
      </c>
      <c r="K27" s="33">
        <f>SUM(feb!H27 + mrt!L27 + apr!N27+ mei!N27+ jun!M27+ jul!O27+ aug!M27 +  sep!L27 + J27)</f>
        <v>4589</v>
      </c>
    </row>
    <row r="28" spans="1:11" x14ac:dyDescent="0.2">
      <c r="A28" s="48" t="s">
        <v>63</v>
      </c>
      <c r="B28" s="29"/>
      <c r="C28" s="29"/>
      <c r="D28" s="29"/>
      <c r="E28" s="29"/>
      <c r="F28" s="29">
        <v>68</v>
      </c>
      <c r="G28" s="29">
        <v>55</v>
      </c>
      <c r="H28" s="30">
        <f t="shared" si="0"/>
        <v>2</v>
      </c>
      <c r="I28" s="31">
        <f>SUM(feb!F28 + mrt!J28 + apr!L28+ mei!L28+ jun!K28+ jul!M28+ aug!K28 +  sep!J28 + H28)</f>
        <v>30</v>
      </c>
      <c r="J28" s="32">
        <f t="shared" si="1"/>
        <v>123</v>
      </c>
      <c r="K28" s="33">
        <f>SUM(feb!H28 + mrt!L28 + apr!N28+ mei!N28+ jun!M28+ jul!O28+ aug!M28 +  sep!L28 + J28)</f>
        <v>2410</v>
      </c>
    </row>
    <row r="29" spans="1:11" x14ac:dyDescent="0.2">
      <c r="A29" s="48" t="s">
        <v>64</v>
      </c>
      <c r="B29" s="29"/>
      <c r="C29" s="29"/>
      <c r="D29" s="29"/>
      <c r="E29" s="29">
        <v>65</v>
      </c>
      <c r="F29" s="29">
        <v>68</v>
      </c>
      <c r="G29" s="29">
        <v>55</v>
      </c>
      <c r="H29" s="30">
        <f t="shared" si="0"/>
        <v>3</v>
      </c>
      <c r="I29" s="31">
        <f>SUM(feb!F29 + mrt!J29 + apr!L29+ mei!L29+ jun!K29+ jul!M29+ aug!K29 +  sep!J29 + H29)</f>
        <v>39</v>
      </c>
      <c r="J29" s="32">
        <f t="shared" si="1"/>
        <v>188</v>
      </c>
      <c r="K29" s="33">
        <f>SUM(feb!H29 + mrt!L29 + apr!N29+ mei!N29+ jun!M29+ jul!O29+ aug!M29 +  sep!L29 + J29)</f>
        <v>3305</v>
      </c>
    </row>
    <row r="30" spans="1:11" x14ac:dyDescent="0.2">
      <c r="A30" s="48" t="s">
        <v>65</v>
      </c>
      <c r="B30" s="29"/>
      <c r="C30" s="29"/>
      <c r="D30" s="29">
        <v>87</v>
      </c>
      <c r="E30" s="29">
        <v>70</v>
      </c>
      <c r="F30" s="29"/>
      <c r="G30" s="29">
        <v>55</v>
      </c>
      <c r="H30" s="30">
        <f t="shared" si="0"/>
        <v>3</v>
      </c>
      <c r="I30" s="31">
        <f>SUM(feb!F30 + mrt!J30 + apr!L30+ mei!L30+ jun!K30+ jul!M30+ aug!K30 +  sep!J30 + H30)</f>
        <v>38</v>
      </c>
      <c r="J30" s="32">
        <f t="shared" si="1"/>
        <v>212</v>
      </c>
      <c r="K30" s="33">
        <f>SUM(feb!H30 + mrt!L30 + apr!N30+ mei!N30+ jun!M30+ jul!O30+ aug!M30 +  sep!L30 + J30)</f>
        <v>3492</v>
      </c>
    </row>
    <row r="31" spans="1:11" x14ac:dyDescent="0.2">
      <c r="A31" s="48" t="s">
        <v>66</v>
      </c>
      <c r="B31" s="29"/>
      <c r="C31" s="29"/>
      <c r="D31" s="29"/>
      <c r="E31" s="29"/>
      <c r="F31" s="29"/>
      <c r="G31" s="29"/>
      <c r="H31" s="30">
        <f t="shared" si="0"/>
        <v>0</v>
      </c>
      <c r="I31" s="31">
        <f>SUM(feb!F31 + mrt!J31 + apr!L31+ mei!L31+ jun!K31+ jul!M31+ aug!K31 +  sep!J31 + H31)</f>
        <v>0</v>
      </c>
      <c r="J31" s="32">
        <f t="shared" si="1"/>
        <v>0</v>
      </c>
      <c r="K31" s="33">
        <f>SUM(feb!H31 + mrt!L31 + apr!N31+ mei!N31+ jun!M31+ jul!O31+ aug!M31 +  sep!L31 + J31)</f>
        <v>0</v>
      </c>
    </row>
    <row r="32" spans="1:11" x14ac:dyDescent="0.2">
      <c r="A32" s="48" t="s">
        <v>67</v>
      </c>
      <c r="B32" s="29"/>
      <c r="C32" s="29"/>
      <c r="D32" s="29"/>
      <c r="E32" s="29"/>
      <c r="F32" s="29"/>
      <c r="G32" s="29"/>
      <c r="H32" s="30">
        <f t="shared" si="0"/>
        <v>0</v>
      </c>
      <c r="I32" s="31">
        <f>SUM(feb!F32 + mrt!J32 + apr!L32+ mei!L32+ jun!K32+ jul!M32+ aug!K32 +  sep!J32 + H32)</f>
        <v>4</v>
      </c>
      <c r="J32" s="32">
        <f t="shared" si="1"/>
        <v>0</v>
      </c>
      <c r="K32" s="33">
        <f>SUM(feb!H32 + mrt!L32 + apr!N32+ mei!N32+ jun!M32+ jul!O32+ aug!M32 +  sep!L32 + J32)</f>
        <v>329</v>
      </c>
    </row>
    <row r="33" spans="1:11" x14ac:dyDescent="0.2">
      <c r="A33" s="48" t="s">
        <v>68</v>
      </c>
      <c r="B33" s="29"/>
      <c r="C33" s="29"/>
      <c r="D33" s="29"/>
      <c r="E33" s="29"/>
      <c r="F33" s="29"/>
      <c r="G33" s="29">
        <v>70</v>
      </c>
      <c r="H33" s="30">
        <f t="shared" si="0"/>
        <v>1</v>
      </c>
      <c r="I33" s="31">
        <f>SUM(feb!F33 + mrt!J33 + apr!L33+ mei!L33+ jun!K33+ jul!M33+ aug!K33 +  sep!J33 + H33)</f>
        <v>5</v>
      </c>
      <c r="J33" s="32">
        <f t="shared" si="1"/>
        <v>70</v>
      </c>
      <c r="K33" s="33">
        <f>SUM(feb!H33 + mrt!L33 + apr!N33+ mei!N33+ jun!M33+ jul!O33+ aug!M33 +  sep!L33 + J33)</f>
        <v>610</v>
      </c>
    </row>
    <row r="34" spans="1:11" x14ac:dyDescent="0.2">
      <c r="A34" s="48" t="s">
        <v>69</v>
      </c>
      <c r="B34" s="29"/>
      <c r="C34" s="29"/>
      <c r="D34" s="29"/>
      <c r="E34" s="29"/>
      <c r="F34" s="29"/>
      <c r="G34" s="29">
        <v>55</v>
      </c>
      <c r="H34" s="30">
        <f t="shared" si="0"/>
        <v>1</v>
      </c>
      <c r="I34" s="31">
        <f>SUM(feb!F34 + mrt!J34 + apr!L34+ mei!L34+ jun!K34+ jul!M34+ aug!K34 +  sep!J34 + H34)</f>
        <v>36</v>
      </c>
      <c r="J34" s="32">
        <f t="shared" si="1"/>
        <v>55</v>
      </c>
      <c r="K34" s="33">
        <f>SUM(feb!H34 + mrt!L34 + apr!N34+ mei!N34+ jun!M34+ jul!O34+ aug!M34 +  sep!L34 + J34)</f>
        <v>3233</v>
      </c>
    </row>
    <row r="35" spans="1:11" x14ac:dyDescent="0.2">
      <c r="A35" s="48" t="s">
        <v>70</v>
      </c>
      <c r="B35" s="29"/>
      <c r="C35" s="29"/>
      <c r="D35" s="29"/>
      <c r="E35" s="29"/>
      <c r="F35" s="29"/>
      <c r="G35" s="29"/>
      <c r="H35" s="30">
        <f t="shared" si="0"/>
        <v>0</v>
      </c>
      <c r="I35" s="31">
        <f>SUM(feb!F35 + mrt!J35 + apr!L35+ mei!L35+ jun!K35+ jul!M35+ aug!K35 +  sep!J35 + H35)</f>
        <v>0</v>
      </c>
      <c r="J35" s="32">
        <f t="shared" si="1"/>
        <v>0</v>
      </c>
      <c r="K35" s="33">
        <f>SUM(feb!H35 + mrt!L35 + apr!N35+ mei!N35+ jun!M35+ jul!O35+ aug!M35 +  sep!L35 + J35)</f>
        <v>0</v>
      </c>
    </row>
    <row r="36" spans="1:11" x14ac:dyDescent="0.2">
      <c r="A36" s="48" t="s">
        <v>71</v>
      </c>
      <c r="B36" s="29"/>
      <c r="C36" s="29"/>
      <c r="D36" s="29"/>
      <c r="E36" s="29">
        <v>49</v>
      </c>
      <c r="F36" s="29"/>
      <c r="G36" s="29">
        <v>50</v>
      </c>
      <c r="H36" s="30">
        <f t="shared" si="0"/>
        <v>2</v>
      </c>
      <c r="I36" s="31">
        <f>SUM(feb!F36 + mrt!J36 + apr!L36+ mei!L36+ jun!K36+ jul!M36+ aug!K36 +  sep!J36 + H36)</f>
        <v>24</v>
      </c>
      <c r="J36" s="32">
        <f t="shared" si="1"/>
        <v>99</v>
      </c>
      <c r="K36" s="33">
        <f>SUM(feb!H36 + mrt!L36 + apr!N36+ mei!N36+ jun!M36+ jul!O36+ aug!M36 +  sep!L36 + J36)</f>
        <v>1341</v>
      </c>
    </row>
    <row r="37" spans="1:11" x14ac:dyDescent="0.2">
      <c r="A37" s="48" t="s">
        <v>72</v>
      </c>
      <c r="B37" s="29"/>
      <c r="C37" s="29"/>
      <c r="D37" s="29"/>
      <c r="E37" s="29"/>
      <c r="F37" s="29"/>
      <c r="G37" s="29"/>
      <c r="H37" s="30">
        <f t="shared" si="0"/>
        <v>0</v>
      </c>
      <c r="I37" s="31">
        <f>SUM(feb!F37 + mrt!J37 + apr!L37+ mei!L37+ jun!K37+ jul!M37+ aug!K37 +  sep!J37 + H37)</f>
        <v>18</v>
      </c>
      <c r="J37" s="32">
        <f t="shared" si="1"/>
        <v>0</v>
      </c>
      <c r="K37" s="33">
        <f>SUM(feb!H37 + mrt!L37 + apr!N37+ mei!N37+ jun!M37+ jul!O37+ aug!M37 +  sep!L37 + J37)</f>
        <v>1666</v>
      </c>
    </row>
    <row r="38" spans="1:11" x14ac:dyDescent="0.2">
      <c r="A38" s="48" t="s">
        <v>73</v>
      </c>
      <c r="B38" s="29"/>
      <c r="C38" s="29"/>
      <c r="D38" s="29"/>
      <c r="E38" s="29"/>
      <c r="F38" s="29"/>
      <c r="G38" s="29"/>
      <c r="H38" s="30">
        <f t="shared" si="0"/>
        <v>0</v>
      </c>
      <c r="I38" s="31">
        <f>SUM(feb!F38 + mrt!J38 + apr!L38+ mei!L38+ jun!K38+ jul!M38+ aug!K38 +  sep!J38 + H38)</f>
        <v>14</v>
      </c>
      <c r="J38" s="32">
        <f t="shared" si="1"/>
        <v>0</v>
      </c>
      <c r="K38" s="33">
        <f>SUM(feb!H38 + mrt!L38 + apr!N38+ mei!N38+ jun!M38+ jul!O38+ aug!M38 +  sep!L38 + J38)</f>
        <v>1213</v>
      </c>
    </row>
    <row r="39" spans="1:11" x14ac:dyDescent="0.2">
      <c r="A39" s="48" t="s">
        <v>74</v>
      </c>
      <c r="B39" s="29"/>
      <c r="C39" s="29"/>
      <c r="D39" s="29"/>
      <c r="E39" s="29"/>
      <c r="F39" s="29"/>
      <c r="G39" s="29"/>
      <c r="H39" s="30">
        <f t="shared" si="0"/>
        <v>0</v>
      </c>
      <c r="I39" s="31">
        <f>SUM(feb!F39 + mrt!J39 + apr!L39+ mei!L39+ jun!K39+ jul!M39+ aug!K39 +  sep!J39 + H39)</f>
        <v>17</v>
      </c>
      <c r="J39" s="32">
        <f t="shared" si="1"/>
        <v>0</v>
      </c>
      <c r="K39" s="33">
        <f>SUM(feb!H39 + mrt!L39 + apr!N39+ mei!N39+ jun!M39+ jul!O39+ aug!M39 +  sep!L39 + J39)</f>
        <v>1498</v>
      </c>
    </row>
    <row r="40" spans="1:11" x14ac:dyDescent="0.2">
      <c r="A40" s="48" t="s">
        <v>75</v>
      </c>
      <c r="B40" s="29"/>
      <c r="C40" s="29"/>
      <c r="D40" s="29"/>
      <c r="E40" s="29"/>
      <c r="F40" s="29"/>
      <c r="G40" s="29"/>
      <c r="H40" s="30">
        <f t="shared" si="0"/>
        <v>0</v>
      </c>
      <c r="I40" s="31">
        <f>SUM(feb!F40 + mrt!J40 + apr!L40+ mei!L40+ jun!K40+ jul!M40+ aug!K40 +  sep!J40 + H40)</f>
        <v>0</v>
      </c>
      <c r="J40" s="32">
        <f t="shared" si="1"/>
        <v>0</v>
      </c>
      <c r="K40" s="33">
        <f>SUM(feb!H40 + mrt!L40 + apr!N40+ mei!N40+ jun!M40+ jul!O40+ aug!M40 +  sep!L40 + J40)</f>
        <v>0</v>
      </c>
    </row>
    <row r="41" spans="1:11" x14ac:dyDescent="0.2">
      <c r="A41" s="48" t="s">
        <v>76</v>
      </c>
      <c r="B41" s="29"/>
      <c r="C41" s="29"/>
      <c r="D41" s="29">
        <v>82</v>
      </c>
      <c r="E41" s="29"/>
      <c r="F41" s="29"/>
      <c r="G41" s="29"/>
      <c r="H41" s="30">
        <f t="shared" si="0"/>
        <v>1</v>
      </c>
      <c r="I41" s="31">
        <f>SUM(feb!F41 + mrt!J41 + apr!L41+ mei!L41+ jun!K41+ jul!M41+ aug!K41 +  sep!J41 + H41)</f>
        <v>23</v>
      </c>
      <c r="J41" s="32">
        <f t="shared" si="1"/>
        <v>82</v>
      </c>
      <c r="K41" s="33">
        <f>SUM(feb!H41 + mrt!L41 + apr!N41+ mei!N41+ jun!M41+ jul!O41+ aug!M41 +  sep!L41 + J41)</f>
        <v>2293</v>
      </c>
    </row>
    <row r="42" spans="1:11" x14ac:dyDescent="0.2">
      <c r="A42" s="48" t="s">
        <v>77</v>
      </c>
      <c r="B42" s="29"/>
      <c r="C42" s="29"/>
      <c r="D42" s="29">
        <v>75</v>
      </c>
      <c r="E42" s="29">
        <v>49</v>
      </c>
      <c r="F42" s="29">
        <v>69</v>
      </c>
      <c r="G42" s="29">
        <v>50</v>
      </c>
      <c r="H42" s="30">
        <f t="shared" si="0"/>
        <v>4</v>
      </c>
      <c r="I42" s="31">
        <f>SUM(feb!F42 + mrt!J42 + apr!L42+ mei!L42+ jun!K42+ jul!M42+ aug!K42 +  sep!J42 + H42)</f>
        <v>33</v>
      </c>
      <c r="J42" s="32">
        <f t="shared" si="1"/>
        <v>243</v>
      </c>
      <c r="K42" s="33">
        <f>SUM(feb!H42 + mrt!L42 + apr!N42+ mei!N42+ jun!M42+ jul!O42+ aug!M42 +  sep!L42 + J42)</f>
        <v>1881</v>
      </c>
    </row>
    <row r="43" spans="1:11" x14ac:dyDescent="0.2">
      <c r="A43" s="48" t="s">
        <v>78</v>
      </c>
      <c r="B43" s="29"/>
      <c r="C43" s="29"/>
      <c r="D43" s="29"/>
      <c r="E43" s="29"/>
      <c r="F43" s="29"/>
      <c r="G43" s="29"/>
      <c r="H43" s="30">
        <f t="shared" si="0"/>
        <v>0</v>
      </c>
      <c r="I43" s="31">
        <f>SUM(feb!F43 + mrt!J43 + apr!L43+ mei!L43+ jun!K43+ jul!M43+ aug!K43 +  sep!J43 + H43)</f>
        <v>16</v>
      </c>
      <c r="J43" s="32">
        <f t="shared" si="1"/>
        <v>0</v>
      </c>
      <c r="K43" s="33">
        <f>SUM(feb!H43 + mrt!L43 + apr!N43+ mei!N43+ jun!M43+ jul!O43+ aug!M43 +  sep!L43 + J43)</f>
        <v>852</v>
      </c>
    </row>
    <row r="44" spans="1:11" x14ac:dyDescent="0.2">
      <c r="A44" s="48" t="s">
        <v>79</v>
      </c>
      <c r="B44" s="29"/>
      <c r="C44" s="29"/>
      <c r="D44" s="29">
        <v>74</v>
      </c>
      <c r="E44" s="29">
        <v>49</v>
      </c>
      <c r="F44" s="29">
        <v>69</v>
      </c>
      <c r="G44" s="29">
        <v>50</v>
      </c>
      <c r="H44" s="30">
        <f t="shared" si="0"/>
        <v>4</v>
      </c>
      <c r="I44" s="31">
        <f>SUM(feb!F44 + mrt!J44 + apr!L44+ mei!L44+ jun!K44+ jul!M44+ aug!K44 +  sep!J44 + H44)</f>
        <v>58</v>
      </c>
      <c r="J44" s="32">
        <f t="shared" si="1"/>
        <v>242</v>
      </c>
      <c r="K44" s="33">
        <f>SUM(feb!H44 + mrt!L44 + apr!N44+ mei!N44+ jun!M44+ jul!O44+ aug!M44 +  sep!L44 + J44)</f>
        <v>3897</v>
      </c>
    </row>
    <row r="45" spans="1:11" x14ac:dyDescent="0.2">
      <c r="A45" s="48" t="s">
        <v>80</v>
      </c>
      <c r="B45" s="29"/>
      <c r="C45" s="29"/>
      <c r="D45" s="29"/>
      <c r="E45" s="29"/>
      <c r="F45" s="29"/>
      <c r="G45" s="29"/>
      <c r="H45" s="30">
        <f t="shared" si="0"/>
        <v>0</v>
      </c>
      <c r="I45" s="31">
        <f>SUM(feb!F45 + mrt!J45 + apr!L45+ mei!L45+ jun!K45+ jul!M45+ aug!K45 +  sep!J45 + H45)</f>
        <v>22</v>
      </c>
      <c r="J45" s="32">
        <f t="shared" si="1"/>
        <v>0</v>
      </c>
      <c r="K45" s="33">
        <f>SUM(feb!H45 + mrt!L45 + apr!N45+ mei!N45+ jun!M45+ jul!O45+ aug!M45 +  sep!L45 + J45)</f>
        <v>2210</v>
      </c>
    </row>
    <row r="46" spans="1:11" x14ac:dyDescent="0.2">
      <c r="A46" s="48" t="s">
        <v>81</v>
      </c>
      <c r="B46" s="29"/>
      <c r="C46" s="29"/>
      <c r="D46" s="29"/>
      <c r="E46" s="29"/>
      <c r="F46" s="29"/>
      <c r="G46" s="29"/>
      <c r="H46" s="30">
        <f t="shared" si="0"/>
        <v>0</v>
      </c>
      <c r="I46" s="31">
        <f>SUM(feb!F46 + mrt!J46 + apr!L46+ mei!L46+ jun!K46+ jul!M46+ aug!K46 +  sep!J46 + H46)</f>
        <v>0</v>
      </c>
      <c r="J46" s="32">
        <f t="shared" si="1"/>
        <v>0</v>
      </c>
      <c r="K46" s="33">
        <f>SUM(feb!H46 + mrt!L46 + apr!N46+ mei!N46+ jun!M46+ jul!O46+ aug!M46 +  sep!L46 + J46)</f>
        <v>0</v>
      </c>
    </row>
    <row r="47" spans="1:11" x14ac:dyDescent="0.2">
      <c r="A47" s="48" t="s">
        <v>82</v>
      </c>
      <c r="B47" s="29"/>
      <c r="C47" s="29"/>
      <c r="D47" s="29"/>
      <c r="E47" s="29"/>
      <c r="F47" s="29"/>
      <c r="G47" s="29"/>
      <c r="H47" s="30">
        <f t="shared" si="0"/>
        <v>0</v>
      </c>
      <c r="I47" s="31">
        <f>SUM(feb!F47 + mrt!J47 + apr!L47+ mei!L47+ jun!K47+ jul!M47+ aug!K47 +  sep!J47 + H47)</f>
        <v>0</v>
      </c>
      <c r="J47" s="32">
        <f t="shared" si="1"/>
        <v>0</v>
      </c>
      <c r="K47" s="33">
        <f>SUM(feb!H47 + mrt!L47 + apr!N47+ mei!N47+ jun!M47+ jul!O47+ aug!M47 +  sep!L47 + J47)</f>
        <v>0</v>
      </c>
    </row>
    <row r="48" spans="1:11" x14ac:dyDescent="0.2">
      <c r="A48" s="48" t="s">
        <v>83</v>
      </c>
      <c r="B48" s="29"/>
      <c r="C48" s="29"/>
      <c r="D48" s="29"/>
      <c r="E48" s="29"/>
      <c r="F48" s="29"/>
      <c r="G48" s="29">
        <v>70</v>
      </c>
      <c r="H48" s="30">
        <f t="shared" si="0"/>
        <v>1</v>
      </c>
      <c r="I48" s="31">
        <f>SUM(feb!F48 + mrt!J48 + apr!L48+ mei!L48+ jun!K48+ jul!M48+ aug!K48 +  sep!J48 + H48)</f>
        <v>9</v>
      </c>
      <c r="J48" s="32">
        <f t="shared" si="1"/>
        <v>70</v>
      </c>
      <c r="K48" s="33">
        <f>SUM(feb!H48 + mrt!L48 + apr!N48+ mei!N48+ jun!M48+ jul!O48+ aug!M48 +  sep!L48 + J48)</f>
        <v>743</v>
      </c>
    </row>
    <row r="49" spans="1:11" x14ac:dyDescent="0.2">
      <c r="A49" s="48" t="s">
        <v>84</v>
      </c>
      <c r="B49" s="29"/>
      <c r="C49" s="29"/>
      <c r="D49" s="29"/>
      <c r="E49" s="29"/>
      <c r="F49" s="29"/>
      <c r="G49" s="29"/>
      <c r="H49" s="30">
        <f t="shared" si="0"/>
        <v>0</v>
      </c>
      <c r="I49" s="31">
        <f>SUM(feb!F49 + mrt!J49 + apr!L49+ mei!L49+ jun!K49+ jul!M49+ aug!K49 +  sep!J49 + H49)</f>
        <v>0</v>
      </c>
      <c r="J49" s="32">
        <f t="shared" si="1"/>
        <v>0</v>
      </c>
      <c r="K49" s="33">
        <f>SUM(feb!H49 + mrt!L49 + apr!N49+ mei!N49+ jun!M49+ jul!O49+ aug!M49 +  sep!L49 + J49)</f>
        <v>0</v>
      </c>
    </row>
    <row r="50" spans="1:11" x14ac:dyDescent="0.2">
      <c r="A50" s="48" t="s">
        <v>85</v>
      </c>
      <c r="B50" s="29"/>
      <c r="C50" s="29"/>
      <c r="D50" s="29"/>
      <c r="E50" s="29">
        <v>65</v>
      </c>
      <c r="F50" s="29">
        <v>68</v>
      </c>
      <c r="G50" s="29">
        <v>55</v>
      </c>
      <c r="H50" s="30">
        <f t="shared" si="0"/>
        <v>3</v>
      </c>
      <c r="I50" s="31">
        <f>SUM(feb!F50 + mrt!J50 + apr!L50+ mei!L50+ jun!K50+ jul!M50+ aug!K50 +  sep!J50 + H50)</f>
        <v>47</v>
      </c>
      <c r="J50" s="32">
        <f t="shared" si="1"/>
        <v>188</v>
      </c>
      <c r="K50" s="33">
        <f>SUM(feb!H50 + mrt!L50 + apr!N50+ mei!N50+ jun!M50+ jul!O50+ aug!M50 +  sep!L50 + J50)</f>
        <v>3788</v>
      </c>
    </row>
    <row r="51" spans="1:11" x14ac:dyDescent="0.2">
      <c r="A51" s="48" t="s">
        <v>86</v>
      </c>
      <c r="B51" s="29"/>
      <c r="C51" s="29"/>
      <c r="D51" s="29"/>
      <c r="E51" s="29"/>
      <c r="F51" s="29"/>
      <c r="G51" s="29"/>
      <c r="H51" s="30">
        <f t="shared" si="0"/>
        <v>0</v>
      </c>
      <c r="I51" s="31">
        <f>SUM(feb!F51 + mrt!J51 + apr!L51+ mei!L51+ jun!K51+ jul!M51+ aug!K51 +  sep!J51 + H51)</f>
        <v>11</v>
      </c>
      <c r="J51" s="32">
        <f t="shared" si="1"/>
        <v>0</v>
      </c>
      <c r="K51" s="33">
        <f>SUM(feb!H51 + mrt!L51 + apr!N51+ mei!N51+ jun!M51+ jul!O51+ aug!M51 +  sep!L51 + J51)</f>
        <v>912</v>
      </c>
    </row>
    <row r="52" spans="1:11" x14ac:dyDescent="0.2">
      <c r="A52" s="48" t="s">
        <v>87</v>
      </c>
      <c r="B52" s="29"/>
      <c r="C52" s="29"/>
      <c r="D52" s="29"/>
      <c r="E52" s="29"/>
      <c r="F52" s="29"/>
      <c r="G52" s="29">
        <v>55</v>
      </c>
      <c r="H52" s="30">
        <f t="shared" si="0"/>
        <v>1</v>
      </c>
      <c r="I52" s="31">
        <f>SUM(feb!F52 + mrt!J52 + apr!L52+ mei!L52+ jun!K52+ jul!M52+ aug!K52 +  sep!J52 + H52)</f>
        <v>24</v>
      </c>
      <c r="J52" s="32">
        <f t="shared" si="1"/>
        <v>55</v>
      </c>
      <c r="K52" s="33">
        <f>SUM(feb!H52 + mrt!L52 + apr!N52+ mei!N52+ jun!M52+ jul!O52+ aug!M52 +  sep!L52 + J52)</f>
        <v>2271</v>
      </c>
    </row>
    <row r="53" spans="1:11" x14ac:dyDescent="0.2">
      <c r="A53" s="48" t="s">
        <v>88</v>
      </c>
      <c r="B53" s="29"/>
      <c r="C53" s="29"/>
      <c r="D53" s="29"/>
      <c r="E53" s="29"/>
      <c r="F53" s="29"/>
      <c r="G53" s="29">
        <v>50</v>
      </c>
      <c r="H53" s="30">
        <f t="shared" si="0"/>
        <v>1</v>
      </c>
      <c r="I53" s="31">
        <f>SUM(feb!F53 + mrt!J53 + apr!L53+ mei!L53+ jun!K53+ jul!M53+ aug!K53 +  sep!J53 + H53)</f>
        <v>30</v>
      </c>
      <c r="J53" s="32">
        <f t="shared" si="1"/>
        <v>50</v>
      </c>
      <c r="K53" s="33">
        <f>SUM(feb!H53 + mrt!L53 + apr!N53+ mei!N53+ jun!M53+ jul!O53+ aug!M53 +  sep!L53 + J53)</f>
        <v>1690</v>
      </c>
    </row>
    <row r="54" spans="1:11" x14ac:dyDescent="0.2">
      <c r="A54" s="48" t="s">
        <v>89</v>
      </c>
      <c r="B54" s="29"/>
      <c r="C54" s="29"/>
      <c r="D54" s="29"/>
      <c r="E54" s="29"/>
      <c r="F54" s="29"/>
      <c r="G54" s="29"/>
      <c r="H54" s="30">
        <f t="shared" si="0"/>
        <v>0</v>
      </c>
      <c r="I54" s="31">
        <f>SUM(feb!F54 + mrt!J54 + apr!L54+ mei!L54+ jun!K54+ jul!M54+ aug!K54 +  sep!J54 + H54)</f>
        <v>16</v>
      </c>
      <c r="J54" s="32">
        <f t="shared" si="1"/>
        <v>0</v>
      </c>
      <c r="K54" s="33">
        <f>SUM(feb!H54 + mrt!L54 + apr!N54+ mei!N54+ jun!M54+ jul!O54+ aug!M54 +  sep!L54 + J54)</f>
        <v>817</v>
      </c>
    </row>
    <row r="55" spans="1:11" x14ac:dyDescent="0.2">
      <c r="A55" s="48" t="s">
        <v>90</v>
      </c>
      <c r="B55" s="29"/>
      <c r="C55" s="29"/>
      <c r="D55" s="29"/>
      <c r="E55" s="29">
        <v>70</v>
      </c>
      <c r="F55" s="29">
        <v>68</v>
      </c>
      <c r="G55" s="29"/>
      <c r="H55" s="30">
        <f t="shared" si="0"/>
        <v>2</v>
      </c>
      <c r="I55" s="31">
        <f>SUM(feb!F55 + mrt!J55 + apr!L55+ mei!L55+ jun!K55+ jul!M55+ aug!K55 +  sep!J55 + H55)</f>
        <v>33</v>
      </c>
      <c r="J55" s="32">
        <f t="shared" si="1"/>
        <v>138</v>
      </c>
      <c r="K55" s="33">
        <f>SUM(feb!H55 + mrt!L55 + apr!N55+ mei!N55+ jun!M55+ jul!O55+ aug!M55 +  sep!L55 + J55)</f>
        <v>2833</v>
      </c>
    </row>
    <row r="56" spans="1:11" x14ac:dyDescent="0.2">
      <c r="A56" s="48" t="s">
        <v>91</v>
      </c>
      <c r="B56" s="29"/>
      <c r="C56" s="29"/>
      <c r="D56" s="29"/>
      <c r="E56" s="29"/>
      <c r="F56" s="29"/>
      <c r="G56" s="29">
        <v>50</v>
      </c>
      <c r="H56" s="30">
        <f t="shared" si="0"/>
        <v>1</v>
      </c>
      <c r="I56" s="31">
        <f>SUM(feb!F56 + mrt!J56 + apr!L56+ mei!L56+ jun!K56+ jul!M56+ aug!K56 +  sep!J56 + H56)</f>
        <v>1</v>
      </c>
      <c r="J56" s="32">
        <f t="shared" si="1"/>
        <v>50</v>
      </c>
      <c r="K56" s="33">
        <f>SUM(feb!H56 + mrt!L56 + apr!N56+ mei!N56+ jun!M56+ jul!O56+ aug!M56 +  sep!L56 + J56)</f>
        <v>50</v>
      </c>
    </row>
    <row r="57" spans="1:11" x14ac:dyDescent="0.2">
      <c r="A57" s="48" t="s">
        <v>92</v>
      </c>
      <c r="B57" s="29"/>
      <c r="C57" s="29"/>
      <c r="D57" s="29"/>
      <c r="E57" s="29"/>
      <c r="F57" s="29"/>
      <c r="G57" s="29"/>
      <c r="H57" s="30">
        <f t="shared" si="0"/>
        <v>0</v>
      </c>
      <c r="I57" s="31">
        <f>SUM(feb!F57 + mrt!J57 + apr!L57+ mei!L57+ jun!K57+ jul!M57+ aug!K57 +  sep!J57 + H57)</f>
        <v>0</v>
      </c>
      <c r="J57" s="32">
        <f t="shared" si="1"/>
        <v>0</v>
      </c>
      <c r="K57" s="33">
        <f>SUM(feb!H57 + mrt!L57 + apr!N57+ mei!N57+ jun!M57+ jul!O57+ aug!M57 +  sep!L57 + J57)</f>
        <v>0</v>
      </c>
    </row>
    <row r="58" spans="1:11" x14ac:dyDescent="0.2">
      <c r="A58" s="48" t="s">
        <v>93</v>
      </c>
      <c r="B58" s="29"/>
      <c r="C58" s="29"/>
      <c r="D58" s="29">
        <v>82</v>
      </c>
      <c r="E58" s="29">
        <v>65</v>
      </c>
      <c r="F58" s="29">
        <v>68</v>
      </c>
      <c r="G58" s="29">
        <v>55</v>
      </c>
      <c r="H58" s="30">
        <f t="shared" si="0"/>
        <v>4</v>
      </c>
      <c r="I58" s="31">
        <f>SUM(feb!F58 + mrt!J58 + apr!L58+ mei!L58+ jun!K58+ jul!M58+ aug!K58 +  sep!J58 + H58)</f>
        <v>42</v>
      </c>
      <c r="J58" s="32">
        <f t="shared" si="1"/>
        <v>270</v>
      </c>
      <c r="K58" s="33">
        <f>SUM(feb!H58 + mrt!L58 + apr!N58+ mei!N58+ jun!M58+ jul!O58+ aug!M58 +  sep!L58 + J58)</f>
        <v>3295</v>
      </c>
    </row>
    <row r="59" spans="1:11" x14ac:dyDescent="0.2">
      <c r="A59" s="48" t="s">
        <v>94</v>
      </c>
      <c r="B59" s="29"/>
      <c r="C59" s="29"/>
      <c r="D59" s="29">
        <v>82</v>
      </c>
      <c r="E59" s="29">
        <v>65</v>
      </c>
      <c r="F59" s="29">
        <v>68</v>
      </c>
      <c r="G59" s="29">
        <v>55</v>
      </c>
      <c r="H59" s="30">
        <f t="shared" si="0"/>
        <v>4</v>
      </c>
      <c r="I59" s="31">
        <f>SUM(feb!F59 + mrt!J59 + apr!L59+ mei!L59+ jun!K59+ jul!M59+ aug!K59 +  sep!J59 + H59)</f>
        <v>44</v>
      </c>
      <c r="J59" s="32">
        <f t="shared" si="1"/>
        <v>270</v>
      </c>
      <c r="K59" s="33">
        <f>SUM(feb!H59 + mrt!L59 + apr!N59+ mei!N59+ jun!M59+ jul!O59+ aug!M59 +  sep!L59 + J59)</f>
        <v>3552</v>
      </c>
    </row>
    <row r="60" spans="1:11" x14ac:dyDescent="0.2">
      <c r="A60" s="48" t="s">
        <v>95</v>
      </c>
      <c r="B60" s="29"/>
      <c r="C60" s="29"/>
      <c r="D60" s="29"/>
      <c r="E60" s="29"/>
      <c r="F60" s="29"/>
      <c r="G60" s="29"/>
      <c r="H60" s="30">
        <f t="shared" si="0"/>
        <v>0</v>
      </c>
      <c r="I60" s="31">
        <f>SUM(feb!F60 + mrt!J60 + apr!L60+ mei!L60+ jun!K60+ jul!M60+ aug!K60 +  sep!J60 + H60)</f>
        <v>1</v>
      </c>
      <c r="J60" s="32">
        <f t="shared" si="1"/>
        <v>0</v>
      </c>
      <c r="K60" s="33">
        <f>SUM(feb!H60 + mrt!L60 + apr!N60+ mei!N60+ jun!M60+ jul!O60+ aug!M60 +  sep!L60 + J60)</f>
        <v>70</v>
      </c>
    </row>
    <row r="61" spans="1:11" x14ac:dyDescent="0.2">
      <c r="A61" s="48" t="s">
        <v>96</v>
      </c>
      <c r="B61" s="29"/>
      <c r="C61" s="29"/>
      <c r="D61" s="29">
        <v>82</v>
      </c>
      <c r="E61" s="29">
        <v>65</v>
      </c>
      <c r="F61" s="29">
        <v>68</v>
      </c>
      <c r="G61" s="29">
        <v>55</v>
      </c>
      <c r="H61" s="30">
        <f t="shared" si="0"/>
        <v>4</v>
      </c>
      <c r="I61" s="31">
        <f>SUM(feb!F61 + mrt!J61 + apr!L61+ mei!L61+ jun!K61+ jul!M61+ aug!K61 +  sep!J61 + H61)</f>
        <v>42</v>
      </c>
      <c r="J61" s="32">
        <f t="shared" si="1"/>
        <v>270</v>
      </c>
      <c r="K61" s="33">
        <f>SUM(feb!H61 + mrt!L61 + apr!N61+ mei!N61+ jun!M61+ jul!O61+ aug!M61 +  sep!L61 + J61)</f>
        <v>3245</v>
      </c>
    </row>
    <row r="62" spans="1:11" x14ac:dyDescent="0.2">
      <c r="A62" s="48" t="s">
        <v>97</v>
      </c>
      <c r="B62" s="29"/>
      <c r="C62" s="29"/>
      <c r="D62" s="29"/>
      <c r="E62" s="29"/>
      <c r="F62" s="29"/>
      <c r="G62" s="29"/>
      <c r="H62" s="30">
        <f t="shared" si="0"/>
        <v>0</v>
      </c>
      <c r="I62" s="31">
        <f>SUM(feb!F62 + mrt!J62 + apr!L62+ mei!L62+ jun!K62+ jul!M62+ aug!K62 +  sep!J62 + H62)</f>
        <v>3</v>
      </c>
      <c r="J62" s="32">
        <f t="shared" si="1"/>
        <v>0</v>
      </c>
      <c r="K62" s="33">
        <f>SUM(feb!H62 + mrt!L62 + apr!N62+ mei!N62+ jun!M62+ jul!O62+ aug!M62 +  sep!L62 + J62)</f>
        <v>267</v>
      </c>
    </row>
    <row r="63" spans="1:11" x14ac:dyDescent="0.2">
      <c r="A63" s="48" t="s">
        <v>98</v>
      </c>
      <c r="B63" s="29"/>
      <c r="C63" s="29"/>
      <c r="D63" s="29"/>
      <c r="E63" s="29"/>
      <c r="F63" s="29"/>
      <c r="G63" s="29"/>
      <c r="H63" s="30">
        <f t="shared" si="0"/>
        <v>0</v>
      </c>
      <c r="I63" s="31">
        <f>SUM(feb!F63 + mrt!J63 + apr!L63+ mei!L63+ jun!K63+ jul!M63+ aug!K63 +  sep!J63 + H63)</f>
        <v>2</v>
      </c>
      <c r="J63" s="32">
        <f t="shared" si="1"/>
        <v>0</v>
      </c>
      <c r="K63" s="33">
        <f>SUM(feb!H63 + mrt!L63 + apr!N63+ mei!N63+ jun!M63+ jul!O63+ aug!M63 +  sep!L63 + J63)</f>
        <v>113</v>
      </c>
    </row>
    <row r="64" spans="1:11" x14ac:dyDescent="0.2">
      <c r="A64" s="48" t="s">
        <v>99</v>
      </c>
      <c r="B64" s="29"/>
      <c r="C64" s="29"/>
      <c r="D64" s="29"/>
      <c r="E64" s="29"/>
      <c r="F64" s="29"/>
      <c r="G64" s="29"/>
      <c r="H64" s="30">
        <f t="shared" si="0"/>
        <v>0</v>
      </c>
      <c r="I64" s="31">
        <f>SUM(feb!F64 + mrt!J64 + apr!L64+ mei!L64+ jun!K64+ jul!M64+ aug!K64 +  sep!J64 + H64)</f>
        <v>0</v>
      </c>
      <c r="J64" s="32">
        <f t="shared" si="1"/>
        <v>0</v>
      </c>
      <c r="K64" s="33">
        <f>SUM(feb!H64 + mrt!L64 + apr!N64+ mei!N64+ jun!M64+ jul!O64+ aug!M64 +  sep!L64 + J64)</f>
        <v>0</v>
      </c>
    </row>
    <row r="65" spans="1:11" x14ac:dyDescent="0.2">
      <c r="A65" s="48" t="s">
        <v>100</v>
      </c>
      <c r="B65" s="29"/>
      <c r="C65" s="29"/>
      <c r="D65" s="29"/>
      <c r="E65" s="29">
        <v>70</v>
      </c>
      <c r="F65" s="29"/>
      <c r="G65" s="29">
        <v>70</v>
      </c>
      <c r="H65" s="30">
        <f t="shared" si="0"/>
        <v>2</v>
      </c>
      <c r="I65" s="31">
        <f>SUM(feb!F65 + mrt!J65 + apr!L65+ mei!L65+ jun!K65+ jul!M65+ aug!K65 +  sep!J65 + H65)</f>
        <v>27</v>
      </c>
      <c r="J65" s="32">
        <f t="shared" si="1"/>
        <v>140</v>
      </c>
      <c r="K65" s="33">
        <f>SUM(feb!H65 + mrt!L65 + apr!N65+ mei!N65+ jun!M65+ jul!O65+ aug!M65 +  sep!L65 + J65)</f>
        <v>2459</v>
      </c>
    </row>
    <row r="66" spans="1:11" x14ac:dyDescent="0.2">
      <c r="A66" s="48" t="s">
        <v>101</v>
      </c>
      <c r="B66" s="29"/>
      <c r="C66" s="29"/>
      <c r="D66" s="29"/>
      <c r="E66" s="29"/>
      <c r="F66" s="29"/>
      <c r="G66" s="29"/>
      <c r="H66" s="30">
        <f t="shared" si="0"/>
        <v>0</v>
      </c>
      <c r="I66" s="31">
        <f>SUM(feb!F66 + mrt!J66 + apr!L66+ mei!L66+ jun!K66+ jul!M66+ aug!K66 +  sep!J66 + H66)</f>
        <v>0</v>
      </c>
      <c r="J66" s="32">
        <f t="shared" si="1"/>
        <v>0</v>
      </c>
      <c r="K66" s="33">
        <f>SUM(feb!H66 + mrt!L66 + apr!N66+ mei!N66+ jun!M66+ jul!O66+ aug!M66 +  sep!L66 + J66)</f>
        <v>0</v>
      </c>
    </row>
    <row r="67" spans="1:11" x14ac:dyDescent="0.2">
      <c r="A67" s="48" t="s">
        <v>102</v>
      </c>
      <c r="B67" s="29"/>
      <c r="C67" s="29"/>
      <c r="D67" s="29"/>
      <c r="E67" s="29"/>
      <c r="F67" s="29"/>
      <c r="G67" s="29"/>
      <c r="H67" s="30">
        <f t="shared" si="0"/>
        <v>0</v>
      </c>
      <c r="I67" s="31">
        <f>SUM(feb!F67 + mrt!J67 + apr!L67+ mei!L67+ jun!K67+ jul!M67+ aug!K67 +  sep!J67 + H67)</f>
        <v>8</v>
      </c>
      <c r="J67" s="32">
        <f t="shared" si="1"/>
        <v>0</v>
      </c>
      <c r="K67" s="33">
        <f>SUM(feb!H67 + mrt!L67 + apr!N67+ mei!N67+ jun!M67+ jul!O67+ aug!M67 +  sep!L67 + J67)</f>
        <v>682</v>
      </c>
    </row>
    <row r="68" spans="1:11" x14ac:dyDescent="0.2">
      <c r="A68" s="48" t="s">
        <v>103</v>
      </c>
      <c r="B68" s="29"/>
      <c r="C68" s="29"/>
      <c r="D68" s="29"/>
      <c r="E68" s="29"/>
      <c r="F68" s="29"/>
      <c r="G68" s="29"/>
      <c r="H68" s="30">
        <f t="shared" si="0"/>
        <v>0</v>
      </c>
      <c r="I68" s="31">
        <f>SUM(feb!F68 + mrt!J68 + apr!L68+ mei!L68+ jun!K68+ jul!M68+ aug!K68 +  sep!J68 + H68)</f>
        <v>1</v>
      </c>
      <c r="J68" s="32">
        <f t="shared" si="1"/>
        <v>0</v>
      </c>
      <c r="K68" s="33">
        <f>SUM(feb!H68 + mrt!L68 + apr!N68+ mei!N68+ jun!M68+ jul!O68+ aug!M68 +  sep!L68 + J68)</f>
        <v>76</v>
      </c>
    </row>
    <row r="69" spans="1:11" x14ac:dyDescent="0.2">
      <c r="A69" s="48" t="s">
        <v>104</v>
      </c>
      <c r="B69" s="29"/>
      <c r="C69" s="29"/>
      <c r="D69" s="29"/>
      <c r="E69" s="29"/>
      <c r="F69" s="29"/>
      <c r="G69" s="29"/>
      <c r="H69" s="30">
        <f t="shared" si="0"/>
        <v>0</v>
      </c>
      <c r="I69" s="31">
        <f>SUM(feb!F69 + mrt!J69 + apr!L69+ mei!L69+ jun!K69+ jul!M69+ aug!K69 +  sep!J69 + H69)</f>
        <v>3</v>
      </c>
      <c r="J69" s="32">
        <f t="shared" si="1"/>
        <v>0</v>
      </c>
      <c r="K69" s="33">
        <f>SUM(feb!H69 + mrt!L69 + apr!N69+ mei!N69+ jun!M69+ jul!O69+ aug!M69 +  sep!L69 + J69)</f>
        <v>191</v>
      </c>
    </row>
    <row r="70" spans="1:11" x14ac:dyDescent="0.2">
      <c r="A70" s="48" t="s">
        <v>105</v>
      </c>
      <c r="B70" s="29">
        <v>110</v>
      </c>
      <c r="C70" s="29"/>
      <c r="D70" s="29">
        <v>87</v>
      </c>
      <c r="E70" s="29">
        <v>70</v>
      </c>
      <c r="F70" s="29">
        <v>90</v>
      </c>
      <c r="G70" s="29"/>
      <c r="H70" s="30">
        <f t="shared" ref="H70:H99" si="4">COUNT(B70:G70)</f>
        <v>4</v>
      </c>
      <c r="I70" s="31">
        <f>SUM(feb!F70 + mrt!J70 + apr!L70+ mei!L70+ jun!K70+ jul!M70+ aug!K70 +  sep!J70 + H70)</f>
        <v>68</v>
      </c>
      <c r="J70" s="32">
        <f t="shared" ref="J70:J99" si="5">SUM(B70:G70)</f>
        <v>357</v>
      </c>
      <c r="K70" s="33">
        <f>SUM(feb!H70 + mrt!L70 + apr!N70+ mei!N70+ jun!M70+ jul!O70+ aug!M70 +  sep!L70 + J70)</f>
        <v>6950</v>
      </c>
    </row>
    <row r="71" spans="1:11" x14ac:dyDescent="0.2">
      <c r="A71" s="48" t="s">
        <v>106</v>
      </c>
      <c r="B71" s="29"/>
      <c r="C71" s="29"/>
      <c r="D71" s="29"/>
      <c r="E71" s="29">
        <v>65</v>
      </c>
      <c r="F71" s="29">
        <v>68</v>
      </c>
      <c r="G71" s="29">
        <v>55</v>
      </c>
      <c r="H71" s="30">
        <f t="shared" si="4"/>
        <v>3</v>
      </c>
      <c r="I71" s="31">
        <f>SUM(feb!F71 + mrt!J71 + apr!L71+ mei!L71+ jun!K71+ jul!M71+ aug!K71 +  sep!J71 + H71)</f>
        <v>47</v>
      </c>
      <c r="J71" s="32">
        <f t="shared" si="5"/>
        <v>188</v>
      </c>
      <c r="K71" s="33">
        <f>SUM(feb!H71 + mrt!L71 + apr!N71+ mei!N71+ jun!M71+ jul!O71+ aug!M71 +  sep!L71 + J71)</f>
        <v>3746</v>
      </c>
    </row>
    <row r="72" spans="1:11" x14ac:dyDescent="0.2">
      <c r="A72" s="48" t="s">
        <v>107</v>
      </c>
      <c r="B72" s="29"/>
      <c r="C72" s="29"/>
      <c r="D72" s="29"/>
      <c r="E72" s="29"/>
      <c r="F72" s="29"/>
      <c r="G72" s="29"/>
      <c r="H72" s="30">
        <f t="shared" si="4"/>
        <v>0</v>
      </c>
      <c r="I72" s="31">
        <f>SUM(feb!F72 + mrt!J72 + apr!L72+ mei!L72+ jun!K72+ jul!M72+ aug!K72 +  sep!J72 + H72)</f>
        <v>3</v>
      </c>
      <c r="J72" s="32">
        <f t="shared" si="5"/>
        <v>0</v>
      </c>
      <c r="K72" s="33">
        <f>SUM(feb!H72 + mrt!L72 + apr!N72+ mei!N72+ jun!M72+ jul!O72+ aug!M72 +  sep!L72 + J72)</f>
        <v>213</v>
      </c>
    </row>
    <row r="73" spans="1:11" x14ac:dyDescent="0.2">
      <c r="A73" s="48" t="s">
        <v>19</v>
      </c>
      <c r="B73" s="29"/>
      <c r="C73" s="29"/>
      <c r="D73" s="29"/>
      <c r="E73" s="29"/>
      <c r="F73" s="29"/>
      <c r="G73" s="29"/>
      <c r="H73" s="30">
        <f t="shared" si="4"/>
        <v>0</v>
      </c>
      <c r="I73" s="31">
        <f>SUM(feb!F73 + mrt!J73 + apr!L73+ mei!L73+ jun!K73+ jul!M73+ aug!K73 +  sep!J73 + H73)</f>
        <v>0</v>
      </c>
      <c r="J73" s="32">
        <f t="shared" si="5"/>
        <v>0</v>
      </c>
      <c r="K73" s="33">
        <f>SUM(feb!H73 + mrt!L73 + apr!N73+ mei!N73+ jun!M73+ jul!O73+ aug!M73 +  sep!L73 + J73)</f>
        <v>0</v>
      </c>
    </row>
    <row r="74" spans="1:11" x14ac:dyDescent="0.2">
      <c r="A74" s="48" t="s">
        <v>108</v>
      </c>
      <c r="B74" s="29"/>
      <c r="C74" s="29"/>
      <c r="D74" s="29"/>
      <c r="E74" s="29"/>
      <c r="F74" s="29"/>
      <c r="G74" s="29"/>
      <c r="H74" s="30">
        <f t="shared" si="4"/>
        <v>0</v>
      </c>
      <c r="I74" s="31">
        <f>SUM(feb!F74 + mrt!J74 + apr!L74+ mei!L74+ jun!K74+ jul!M74+ aug!K74 +  sep!J74 + H74)</f>
        <v>0</v>
      </c>
      <c r="J74" s="32">
        <f t="shared" si="5"/>
        <v>0</v>
      </c>
      <c r="K74" s="33">
        <f>SUM(feb!H74 + mrt!L74 + apr!N74+ mei!N74+ jun!M74+ jul!O74+ aug!M74 +  sep!L74 + J74)</f>
        <v>0</v>
      </c>
    </row>
    <row r="75" spans="1:11" x14ac:dyDescent="0.2">
      <c r="A75" s="48" t="s">
        <v>109</v>
      </c>
      <c r="B75" s="29"/>
      <c r="C75" s="29"/>
      <c r="D75" s="29"/>
      <c r="E75" s="29"/>
      <c r="F75" s="29"/>
      <c r="G75" s="29"/>
      <c r="H75" s="30">
        <f t="shared" si="4"/>
        <v>0</v>
      </c>
      <c r="I75" s="31">
        <f>SUM(feb!F75 + mrt!J75 + apr!L75+ mei!L75+ jun!K75+ jul!M75+ aug!K75 +  sep!J75 + H75)</f>
        <v>0</v>
      </c>
      <c r="J75" s="32">
        <f t="shared" si="5"/>
        <v>0</v>
      </c>
      <c r="K75" s="33">
        <f>SUM(feb!H75 + mrt!L75 + apr!N75+ mei!N75+ jun!M75+ jul!O75+ aug!M75 +  sep!L75 + J75)</f>
        <v>0</v>
      </c>
    </row>
    <row r="76" spans="1:11" x14ac:dyDescent="0.2">
      <c r="A76" s="48" t="s">
        <v>110</v>
      </c>
      <c r="B76" s="29"/>
      <c r="C76" s="29"/>
      <c r="D76" s="29"/>
      <c r="E76" s="29"/>
      <c r="F76" s="29"/>
      <c r="G76" s="29">
        <v>55</v>
      </c>
      <c r="H76" s="30">
        <f t="shared" si="4"/>
        <v>1</v>
      </c>
      <c r="I76" s="31">
        <f>SUM(feb!F76 + mrt!J76 + apr!L76+ mei!L76+ jun!K76+ jul!M76+ aug!K76 +  sep!J76 + H76)</f>
        <v>1</v>
      </c>
      <c r="J76" s="32">
        <f t="shared" si="5"/>
        <v>55</v>
      </c>
      <c r="K76" s="33">
        <f>SUM(feb!H76 + mrt!L76 + apr!N76+ mei!N76+ jun!M76+ jul!O76+ aug!M76 +  sep!L76 + J76)</f>
        <v>55</v>
      </c>
    </row>
    <row r="77" spans="1:11" x14ac:dyDescent="0.2">
      <c r="A77" s="48" t="s">
        <v>111</v>
      </c>
      <c r="B77" s="29"/>
      <c r="C77" s="29"/>
      <c r="D77" s="29"/>
      <c r="E77" s="29"/>
      <c r="F77" s="29"/>
      <c r="G77" s="29">
        <v>55</v>
      </c>
      <c r="H77" s="30">
        <f t="shared" si="4"/>
        <v>1</v>
      </c>
      <c r="I77" s="31">
        <f>SUM(feb!F77 + mrt!J77 + apr!L77+ mei!L77+ jun!K77+ jul!M77+ aug!K77 +  sep!J77 + H77)</f>
        <v>2</v>
      </c>
      <c r="J77" s="32">
        <f t="shared" si="5"/>
        <v>55</v>
      </c>
      <c r="K77" s="33">
        <f>SUM(feb!H77 + mrt!L77 + apr!N77+ mei!N77+ jun!M77+ jul!O77+ aug!M77 +  sep!L77 + J77)</f>
        <v>113</v>
      </c>
    </row>
    <row r="78" spans="1:11" x14ac:dyDescent="0.2">
      <c r="A78" s="48" t="s">
        <v>112</v>
      </c>
      <c r="B78" s="29"/>
      <c r="C78" s="29"/>
      <c r="D78" s="29"/>
      <c r="E78" s="29"/>
      <c r="F78" s="29"/>
      <c r="G78" s="29"/>
      <c r="H78" s="30">
        <f t="shared" si="4"/>
        <v>0</v>
      </c>
      <c r="I78" s="31">
        <f>SUM(feb!F78 + mrt!J78 + apr!L78+ mei!L78+ jun!K78+ jul!M78+ aug!K78 +  sep!J78 + H78)</f>
        <v>29</v>
      </c>
      <c r="J78" s="32">
        <f t="shared" si="5"/>
        <v>0</v>
      </c>
      <c r="K78" s="33">
        <f>SUM(feb!H78 + mrt!L78 + apr!N78+ mei!N78+ jun!M78+ jul!O78+ aug!M78 +  sep!L78 + J78)</f>
        <v>1541</v>
      </c>
    </row>
    <row r="79" spans="1:11" x14ac:dyDescent="0.2">
      <c r="A79" s="48" t="s">
        <v>113</v>
      </c>
      <c r="B79" s="29"/>
      <c r="C79" s="29"/>
      <c r="D79" s="29"/>
      <c r="E79" s="29">
        <v>70</v>
      </c>
      <c r="F79" s="29">
        <v>90</v>
      </c>
      <c r="G79" s="29">
        <v>55</v>
      </c>
      <c r="H79" s="30">
        <f t="shared" si="4"/>
        <v>3</v>
      </c>
      <c r="I79" s="31">
        <f>SUM(feb!F79 + mrt!J79 + apr!L79+ mei!L79+ jun!K79+ jul!M79+ aug!K79 +  sep!J79 + H79)</f>
        <v>39</v>
      </c>
      <c r="J79" s="32">
        <f t="shared" si="5"/>
        <v>215</v>
      </c>
      <c r="K79" s="33">
        <f>SUM(feb!H79 + mrt!L79 + apr!N79+ mei!N79+ jun!M79+ jul!O79+ aug!M79 +  sep!L79 + J79)</f>
        <v>3596</v>
      </c>
    </row>
    <row r="80" spans="1:11" x14ac:dyDescent="0.2">
      <c r="A80" s="48" t="s">
        <v>114</v>
      </c>
      <c r="B80" s="29">
        <v>60</v>
      </c>
      <c r="C80" s="29"/>
      <c r="D80" s="29"/>
      <c r="E80" s="29"/>
      <c r="F80" s="29"/>
      <c r="G80" s="29"/>
      <c r="H80" s="30">
        <f t="shared" si="4"/>
        <v>1</v>
      </c>
      <c r="I80" s="31">
        <f>SUM(feb!F80 + mrt!J80 + apr!L80+ mei!L80+ jun!K80+ jul!M80+ aug!K80 +  sep!J80 + H80)</f>
        <v>32</v>
      </c>
      <c r="J80" s="32">
        <f t="shared" si="5"/>
        <v>60</v>
      </c>
      <c r="K80" s="33">
        <f>SUM(feb!H80 + mrt!L80 + apr!N80+ mei!N80+ jun!M80+ jul!O80+ aug!M80 +  sep!L80 + J80)</f>
        <v>2779</v>
      </c>
    </row>
    <row r="81" spans="1:11" x14ac:dyDescent="0.2">
      <c r="A81" s="48" t="s">
        <v>20</v>
      </c>
      <c r="B81" s="29"/>
      <c r="C81" s="29"/>
      <c r="D81" s="29"/>
      <c r="E81" s="29"/>
      <c r="F81" s="29"/>
      <c r="G81" s="29">
        <v>55</v>
      </c>
      <c r="H81" s="30">
        <f t="shared" si="4"/>
        <v>1</v>
      </c>
      <c r="I81" s="31">
        <f>SUM(feb!F81 + mrt!J81 + apr!L81+ mei!L81+ jun!K81+ jul!M81+ aug!K81 +  sep!J81 + H81)</f>
        <v>26</v>
      </c>
      <c r="J81" s="32">
        <f t="shared" si="5"/>
        <v>55</v>
      </c>
      <c r="K81" s="33">
        <f>SUM(feb!H81 + mrt!L81 + apr!N81+ mei!N81+ jun!M81+ jul!O81+ aug!M81 +  sep!L81 + J81)</f>
        <v>2108</v>
      </c>
    </row>
    <row r="82" spans="1:11" x14ac:dyDescent="0.2">
      <c r="A82" s="48" t="s">
        <v>115</v>
      </c>
      <c r="B82" s="29"/>
      <c r="C82" s="29"/>
      <c r="D82" s="29">
        <v>87</v>
      </c>
      <c r="E82" s="29"/>
      <c r="F82" s="29"/>
      <c r="G82" s="29">
        <v>55</v>
      </c>
      <c r="H82" s="30">
        <f t="shared" si="4"/>
        <v>2</v>
      </c>
      <c r="I82" s="31">
        <f>SUM(feb!F82 + mrt!J82 + apr!L82+ mei!L82+ jun!K82+ jul!M82+ aug!K82 +  sep!J82 + H82)</f>
        <v>25</v>
      </c>
      <c r="J82" s="32">
        <f t="shared" si="5"/>
        <v>142</v>
      </c>
      <c r="K82" s="33">
        <f>SUM(feb!H82 + mrt!L82 + apr!N82+ mei!N82+ jun!M82+ jul!O82+ aug!M82 +  sep!L82 + J82)</f>
        <v>2297</v>
      </c>
    </row>
    <row r="83" spans="1:11" x14ac:dyDescent="0.2">
      <c r="A83" s="48" t="s">
        <v>21</v>
      </c>
      <c r="B83" s="29"/>
      <c r="C83" s="29"/>
      <c r="D83" s="29"/>
      <c r="E83" s="29"/>
      <c r="F83" s="29">
        <v>68</v>
      </c>
      <c r="G83" s="29">
        <v>55</v>
      </c>
      <c r="H83" s="30">
        <f t="shared" si="4"/>
        <v>2</v>
      </c>
      <c r="I83" s="31">
        <f>SUM(feb!F83 + mrt!J83 + apr!L83+ mei!L83+ jun!K83+ jul!M83+ aug!K83 +  sep!J83 + H83)</f>
        <v>11</v>
      </c>
      <c r="J83" s="32">
        <f t="shared" si="5"/>
        <v>123</v>
      </c>
      <c r="K83" s="33">
        <f>SUM(feb!H83 + mrt!L83 + apr!N83+ mei!N83+ jun!M83+ jul!O83+ aug!M83 +  sep!L83 + J83)</f>
        <v>807</v>
      </c>
    </row>
    <row r="84" spans="1:11" x14ac:dyDescent="0.2">
      <c r="A84" s="48" t="s">
        <v>22</v>
      </c>
      <c r="B84" s="29"/>
      <c r="C84" s="29"/>
      <c r="D84" s="29"/>
      <c r="E84" s="29"/>
      <c r="F84" s="29"/>
      <c r="G84" s="29">
        <v>70</v>
      </c>
      <c r="H84" s="30">
        <f t="shared" si="4"/>
        <v>1</v>
      </c>
      <c r="I84" s="31">
        <f>SUM(feb!F84 + mrt!J84 + apr!L84+ mei!L84+ jun!K84+ jul!M84+ aug!K84 +  sep!J84 + H84)</f>
        <v>24</v>
      </c>
      <c r="J84" s="32">
        <f t="shared" si="5"/>
        <v>70</v>
      </c>
      <c r="K84" s="33">
        <f>SUM(feb!H84 + mrt!L84 + apr!N84+ mei!N84+ jun!M84+ jul!O84+ aug!M84 +  sep!L84 + J84)</f>
        <v>2369</v>
      </c>
    </row>
    <row r="85" spans="1:11" x14ac:dyDescent="0.2">
      <c r="A85" s="48" t="s">
        <v>116</v>
      </c>
      <c r="B85" s="29"/>
      <c r="C85" s="29"/>
      <c r="D85" s="29">
        <v>82</v>
      </c>
      <c r="E85" s="29">
        <v>65</v>
      </c>
      <c r="F85" s="29">
        <v>68</v>
      </c>
      <c r="G85" s="29">
        <v>55</v>
      </c>
      <c r="H85" s="30">
        <f t="shared" si="4"/>
        <v>4</v>
      </c>
      <c r="I85" s="31">
        <f>SUM(feb!F85 + mrt!J85 + apr!L85+ mei!L85+ jun!K85+ jul!M85+ aug!K85 +  sep!J85 + H85)</f>
        <v>45</v>
      </c>
      <c r="J85" s="32">
        <f t="shared" si="5"/>
        <v>270</v>
      </c>
      <c r="K85" s="33">
        <f>SUM(feb!H85 + mrt!L85 + apr!N85+ mei!N85+ jun!M85+ jul!O85+ aug!M85 +  sep!L85 + J85)</f>
        <v>3606</v>
      </c>
    </row>
    <row r="86" spans="1:11" x14ac:dyDescent="0.2">
      <c r="A86" s="48" t="s">
        <v>23</v>
      </c>
      <c r="B86" s="29"/>
      <c r="C86" s="29"/>
      <c r="D86" s="29"/>
      <c r="E86" s="29"/>
      <c r="F86" s="29">
        <v>68</v>
      </c>
      <c r="G86" s="29"/>
      <c r="H86" s="30">
        <f t="shared" si="4"/>
        <v>1</v>
      </c>
      <c r="I86" s="31">
        <f>SUM(feb!F86 + mrt!J86 + apr!L86+ mei!L86+ jun!K86+ jul!M86+ aug!K86 +  sep!J86 + H86)</f>
        <v>8</v>
      </c>
      <c r="J86" s="32">
        <f t="shared" si="5"/>
        <v>68</v>
      </c>
      <c r="K86" s="33">
        <f>SUM(feb!H86 + mrt!L86 + apr!N86+ mei!N86+ jun!M86+ jul!O86+ aug!M86 +  sep!L86 + J86)</f>
        <v>596</v>
      </c>
    </row>
    <row r="87" spans="1:11" x14ac:dyDescent="0.2">
      <c r="A87" s="48" t="s">
        <v>117</v>
      </c>
      <c r="B87" s="29"/>
      <c r="C87" s="29"/>
      <c r="D87" s="29"/>
      <c r="E87" s="29">
        <v>49</v>
      </c>
      <c r="F87" s="29"/>
      <c r="G87" s="29"/>
      <c r="H87" s="30">
        <f t="shared" si="4"/>
        <v>1</v>
      </c>
      <c r="I87" s="31">
        <f>SUM(feb!F87 + mrt!J87 + apr!L87+ mei!L87+ jun!K87+ jul!M87+ aug!K87 +  sep!J87 + H87)</f>
        <v>19</v>
      </c>
      <c r="J87" s="32">
        <f t="shared" si="5"/>
        <v>49</v>
      </c>
      <c r="K87" s="33">
        <f>SUM(feb!H87 + mrt!L87 + apr!N87+ mei!N87+ jun!M87+ jul!O87+ aug!M87 +  sep!L87 + J87)</f>
        <v>1016</v>
      </c>
    </row>
    <row r="88" spans="1:11" x14ac:dyDescent="0.2">
      <c r="A88" s="48" t="s">
        <v>24</v>
      </c>
      <c r="B88" s="29"/>
      <c r="C88" s="29"/>
      <c r="D88" s="29"/>
      <c r="E88" s="29"/>
      <c r="F88" s="29"/>
      <c r="G88" s="29"/>
      <c r="H88" s="30">
        <f t="shared" si="4"/>
        <v>0</v>
      </c>
      <c r="I88" s="31">
        <f>SUM(feb!F88 + mrt!J88 + apr!L88+ mei!L88+ jun!K88+ jul!M88+ aug!K88 +  sep!J88 + H88)</f>
        <v>0</v>
      </c>
      <c r="J88" s="32">
        <f t="shared" si="5"/>
        <v>0</v>
      </c>
      <c r="K88" s="33">
        <f>SUM(feb!H88 + mrt!L88 + apr!N88+ mei!N88+ jun!M88+ jul!O88+ aug!M88 +  sep!L88 + J88)</f>
        <v>0</v>
      </c>
    </row>
    <row r="89" spans="1:11" x14ac:dyDescent="0.2">
      <c r="A89" s="48" t="s">
        <v>118</v>
      </c>
      <c r="B89" s="29"/>
      <c r="C89" s="29"/>
      <c r="D89" s="29"/>
      <c r="E89" s="29"/>
      <c r="F89" s="29"/>
      <c r="G89" s="29"/>
      <c r="H89" s="30">
        <f t="shared" si="4"/>
        <v>0</v>
      </c>
      <c r="I89" s="31">
        <f>SUM(feb!F89 + mrt!J89 + apr!L89+ mei!L89+ jun!K89+ jul!M89+ aug!K89 +  sep!J89 + H89)</f>
        <v>25</v>
      </c>
      <c r="J89" s="32">
        <f t="shared" si="5"/>
        <v>0</v>
      </c>
      <c r="K89" s="33">
        <f>SUM(feb!H89 + mrt!L89 + apr!N89+ mei!N89+ jun!M89+ jul!O89+ aug!M89 +  sep!L89 + J89)</f>
        <v>1400</v>
      </c>
    </row>
    <row r="90" spans="1:11" x14ac:dyDescent="0.2">
      <c r="A90" s="48" t="s">
        <v>119</v>
      </c>
      <c r="B90" s="29"/>
      <c r="C90" s="29"/>
      <c r="D90" s="29"/>
      <c r="E90" s="29"/>
      <c r="F90" s="29"/>
      <c r="G90" s="29">
        <v>55</v>
      </c>
      <c r="H90" s="30">
        <f t="shared" si="4"/>
        <v>1</v>
      </c>
      <c r="I90" s="31">
        <f>SUM(feb!F90 + mrt!J90 + apr!L90+ mei!L90+ jun!K90+ jul!M90+ aug!K90 +  sep!J90 + H90)</f>
        <v>3</v>
      </c>
      <c r="J90" s="32">
        <f t="shared" si="5"/>
        <v>55</v>
      </c>
      <c r="K90" s="33">
        <f>SUM(feb!H90 + mrt!L90 + apr!N90+ mei!N90+ jun!M90+ jul!O90+ aug!M90 +  sep!L90 + J90)</f>
        <v>231</v>
      </c>
    </row>
    <row r="91" spans="1:11" x14ac:dyDescent="0.2">
      <c r="A91" s="48" t="s">
        <v>120</v>
      </c>
      <c r="B91" s="29"/>
      <c r="C91" s="29"/>
      <c r="D91" s="29"/>
      <c r="E91" s="29"/>
      <c r="F91" s="29"/>
      <c r="G91" s="29"/>
      <c r="H91" s="30">
        <f t="shared" si="4"/>
        <v>0</v>
      </c>
      <c r="I91" s="31">
        <f>SUM(feb!F91 + mrt!J91 + apr!L91+ mei!L91+ jun!K91+ jul!M91+ aug!K91 +  sep!J91 + H91)</f>
        <v>2</v>
      </c>
      <c r="J91" s="32">
        <f t="shared" si="5"/>
        <v>0</v>
      </c>
      <c r="K91" s="33">
        <f>SUM(feb!H91 + mrt!L91 + apr!N91+ mei!N91+ jun!M91+ jul!O91+ aug!M91 +  sep!L91 + J91)</f>
        <v>102</v>
      </c>
    </row>
    <row r="92" spans="1:11" x14ac:dyDescent="0.2">
      <c r="A92" s="48" t="s">
        <v>121</v>
      </c>
      <c r="B92" s="29"/>
      <c r="C92" s="29"/>
      <c r="D92" s="29">
        <v>74</v>
      </c>
      <c r="E92" s="29"/>
      <c r="F92" s="29">
        <v>69</v>
      </c>
      <c r="G92" s="29"/>
      <c r="H92" s="30">
        <f t="shared" si="4"/>
        <v>2</v>
      </c>
      <c r="I92" s="31">
        <f>SUM(feb!F92 + mrt!J92 + apr!L92+ mei!L92+ jun!K92+ jul!M92+ aug!K92 +  sep!J92 + H92)</f>
        <v>12</v>
      </c>
      <c r="J92" s="32">
        <f t="shared" si="5"/>
        <v>143</v>
      </c>
      <c r="K92" s="33">
        <f>SUM(feb!H92 + mrt!L92 + apr!N92+ mei!N92+ jun!M92+ jul!O92+ aug!M92 +  sep!L92 + J92)</f>
        <v>940</v>
      </c>
    </row>
    <row r="93" spans="1:11" x14ac:dyDescent="0.2">
      <c r="A93" s="48" t="s">
        <v>122</v>
      </c>
      <c r="B93" s="29"/>
      <c r="C93" s="29"/>
      <c r="D93" s="29"/>
      <c r="E93" s="29"/>
      <c r="F93" s="29"/>
      <c r="G93" s="29"/>
      <c r="H93" s="30">
        <f t="shared" si="4"/>
        <v>0</v>
      </c>
      <c r="I93" s="31">
        <f>SUM(feb!F93 + mrt!J93 + apr!L93+ mei!L93+ jun!K93+ jul!M93+ aug!K93 +  sep!J93 + H93)</f>
        <v>0</v>
      </c>
      <c r="J93" s="32">
        <f t="shared" si="5"/>
        <v>0</v>
      </c>
      <c r="K93" s="33">
        <f>SUM(feb!H93 + mrt!L93 + apr!N93+ mei!N93+ jun!M93+ jul!O93+ aug!M93 +  sep!L93 + J93)</f>
        <v>0</v>
      </c>
    </row>
    <row r="94" spans="1:11" x14ac:dyDescent="0.2">
      <c r="A94" s="48" t="s">
        <v>25</v>
      </c>
      <c r="B94" s="29"/>
      <c r="C94" s="29"/>
      <c r="D94" s="29"/>
      <c r="E94" s="29"/>
      <c r="F94" s="29"/>
      <c r="G94" s="29"/>
      <c r="H94" s="30">
        <f t="shared" si="4"/>
        <v>0</v>
      </c>
      <c r="I94" s="31">
        <f>SUM(feb!F94 + mrt!J94 + apr!L94+ mei!L94+ jun!K94+ jul!M94+ aug!K94 +  sep!J94 + H94)</f>
        <v>2</v>
      </c>
      <c r="J94" s="32">
        <f t="shared" si="5"/>
        <v>0</v>
      </c>
      <c r="K94" s="33">
        <f>SUM(feb!H94 + mrt!L94 + apr!N94+ mei!N94+ jun!M94+ jul!O94+ aug!M94 +  sep!L94 + J94)</f>
        <v>241</v>
      </c>
    </row>
    <row r="95" spans="1:11" x14ac:dyDescent="0.2">
      <c r="A95" s="48" t="s">
        <v>123</v>
      </c>
      <c r="B95" s="29"/>
      <c r="C95" s="29"/>
      <c r="D95" s="29"/>
      <c r="E95" s="29"/>
      <c r="F95" s="29">
        <v>68</v>
      </c>
      <c r="G95" s="29"/>
      <c r="H95" s="30">
        <f t="shared" si="4"/>
        <v>1</v>
      </c>
      <c r="I95" s="31">
        <f>SUM(feb!F95 + mrt!J95 + apr!L95+ mei!L95+ jun!K95+ jul!M95+ aug!K95 +  sep!J95 + H95)</f>
        <v>11</v>
      </c>
      <c r="J95" s="32">
        <f t="shared" si="5"/>
        <v>68</v>
      </c>
      <c r="K95" s="33">
        <f>SUM(feb!H95 + mrt!L95 + apr!N95+ mei!N95+ jun!M95+ jul!O95+ aug!M95 +  sep!L95 + J95)</f>
        <v>919</v>
      </c>
    </row>
    <row r="96" spans="1:11" x14ac:dyDescent="0.2">
      <c r="A96" s="48" t="s">
        <v>124</v>
      </c>
      <c r="B96" s="29"/>
      <c r="C96" s="29"/>
      <c r="D96" s="29"/>
      <c r="E96" s="29"/>
      <c r="F96" s="29"/>
      <c r="G96" s="29"/>
      <c r="H96" s="30">
        <f t="shared" si="4"/>
        <v>0</v>
      </c>
      <c r="I96" s="31">
        <f>SUM(feb!F96 + mrt!J96 + apr!L96+ mei!L96+ jun!K96+ jul!M96+ aug!K96 +  sep!J96 + H96)</f>
        <v>0</v>
      </c>
      <c r="J96" s="32">
        <f t="shared" si="5"/>
        <v>0</v>
      </c>
      <c r="K96" s="33">
        <f>SUM(feb!H96 + mrt!L96 + apr!N96+ mei!N96+ jun!M96+ jul!O96+ aug!M96 +  sep!L96 + J96)</f>
        <v>0</v>
      </c>
    </row>
    <row r="97" spans="1:11" x14ac:dyDescent="0.2">
      <c r="A97" s="48" t="s">
        <v>125</v>
      </c>
      <c r="B97" s="29"/>
      <c r="C97" s="29"/>
      <c r="D97" s="29"/>
      <c r="E97" s="29"/>
      <c r="F97" s="29"/>
      <c r="G97" s="29"/>
      <c r="H97" s="30">
        <f t="shared" si="4"/>
        <v>0</v>
      </c>
      <c r="I97" s="31">
        <f>SUM(feb!F97 + mrt!J97 + apr!L97+ mei!L97+ jun!K97+ jul!M97+ aug!K97 +  sep!J97 + H97)</f>
        <v>0</v>
      </c>
      <c r="J97" s="32">
        <f t="shared" si="5"/>
        <v>0</v>
      </c>
      <c r="K97" s="33">
        <f>SUM(feb!H97 + mrt!L97 + apr!N97+ mei!N97+ jun!M97+ jul!O97+ aug!M97 +  sep!L97 + J97)</f>
        <v>0</v>
      </c>
    </row>
    <row r="98" spans="1:11" x14ac:dyDescent="0.2">
      <c r="A98" s="48" t="s">
        <v>126</v>
      </c>
      <c r="B98" s="29"/>
      <c r="C98" s="29"/>
      <c r="D98" s="29">
        <v>74</v>
      </c>
      <c r="E98" s="29">
        <v>49</v>
      </c>
      <c r="F98" s="29">
        <v>52</v>
      </c>
      <c r="G98" s="29">
        <v>50</v>
      </c>
      <c r="H98" s="30">
        <f t="shared" si="4"/>
        <v>4</v>
      </c>
      <c r="I98" s="31">
        <f>SUM(feb!F98 + mrt!J98 + apr!L98+ mei!L98+ jun!K98+ jul!M98+ aug!K98 +  sep!J98 + H98)</f>
        <v>48</v>
      </c>
      <c r="J98" s="32">
        <f t="shared" si="5"/>
        <v>225</v>
      </c>
      <c r="K98" s="33">
        <f>SUM(feb!H98 + mrt!L98 + apr!N98+ mei!N98+ jun!M98+ jul!O98+ aug!M98 +  sep!L98 + J98)</f>
        <v>2647</v>
      </c>
    </row>
    <row r="99" spans="1:11" x14ac:dyDescent="0.2">
      <c r="A99" s="48" t="s">
        <v>127</v>
      </c>
      <c r="B99" s="29"/>
      <c r="C99" s="29"/>
      <c r="D99" s="29"/>
      <c r="E99" s="29"/>
      <c r="F99" s="29"/>
      <c r="G99" s="29"/>
      <c r="H99" s="30">
        <f t="shared" si="4"/>
        <v>0</v>
      </c>
      <c r="I99" s="31">
        <f>SUM(feb!F99 + mrt!J99 + apr!L99+ mei!L99+ jun!K99+ jul!M99+ aug!K99 +  sep!J99 + H99)</f>
        <v>6</v>
      </c>
      <c r="J99" s="32">
        <f t="shared" si="5"/>
        <v>0</v>
      </c>
      <c r="K99" s="33">
        <f>SUM(feb!H99 + mrt!L99 + apr!N99+ mei!N99+ jun!M99+ jul!O99+ aug!M99 +  sep!L99 + J99)</f>
        <v>332</v>
      </c>
    </row>
    <row r="100" spans="1:11" x14ac:dyDescent="0.2">
      <c r="A100" s="54" t="s">
        <v>128</v>
      </c>
      <c r="B100" s="70"/>
      <c r="C100" s="70"/>
      <c r="D100" s="70"/>
      <c r="E100" s="70"/>
      <c r="F100" s="70"/>
      <c r="G100" s="70"/>
      <c r="H100" s="30">
        <f t="shared" ref="H100" si="6">COUNT(B100:G100)</f>
        <v>0</v>
      </c>
      <c r="I100" s="31">
        <f>SUM(feb!F100 + mrt!J100 + apr!L100+ mei!L100+ jun!K100+ jul!M100+ aug!K100 +  sep!J100 + H100)</f>
        <v>11</v>
      </c>
      <c r="J100" s="32">
        <f t="shared" ref="J100" si="7">SUM(B100:G100)</f>
        <v>0</v>
      </c>
      <c r="K100" s="33">
        <f>SUM(feb!H100 + mrt!L100 + apr!N100+ mei!N100+ jun!M100+ jul!O100+ aug!M100 +  sep!L100 + J100)</f>
        <v>926</v>
      </c>
    </row>
    <row r="101" spans="1:11" x14ac:dyDescent="0.2">
      <c r="A101" s="57" t="s">
        <v>129</v>
      </c>
      <c r="B101" s="71"/>
      <c r="C101" s="71"/>
      <c r="D101" s="71"/>
      <c r="E101" s="71"/>
      <c r="F101" s="71"/>
      <c r="G101" s="71"/>
      <c r="H101" s="69">
        <f t="shared" ref="H101" si="8">COUNT(B101:G101)</f>
        <v>0</v>
      </c>
      <c r="I101" s="31">
        <f>SUM(feb!F101 + mrt!J101 + apr!L101+ mei!L101+ jun!K101+ jul!M101+ aug!K101 +  sep!J101 + H101)</f>
        <v>6</v>
      </c>
      <c r="J101" s="32">
        <f t="shared" ref="J101" si="9">SUM(B101:G101)</f>
        <v>0</v>
      </c>
      <c r="K101" s="33">
        <f>SUM(feb!H101 + mrt!L101 + apr!N101+ mei!N101+ jun!M101+ jul!O101+ aug!M101 +  sep!L101 + J101)</f>
        <v>621</v>
      </c>
    </row>
  </sheetData>
  <mergeCells count="4">
    <mergeCell ref="J2:J3"/>
    <mergeCell ref="K2:K3"/>
    <mergeCell ref="H2:H3"/>
    <mergeCell ref="I2:I3"/>
  </mergeCells>
  <phoneticPr fontId="6" type="noConversion"/>
  <pageMargins left="0.78740157480314965" right="0.78740157480314965" top="0.39370078740157483" bottom="0.39370078740157483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E925F-549C-43FF-A028-A8185B74B70B}">
  <dimension ref="A1:C101"/>
  <sheetViews>
    <sheetView zoomScale="130" zoomScaleNormal="130" workbookViewId="0">
      <selection activeCell="A5" sqref="A5"/>
    </sheetView>
  </sheetViews>
  <sheetFormatPr defaultRowHeight="12.75" x14ac:dyDescent="0.2"/>
  <cols>
    <col min="1" max="1" width="7.7109375" customWidth="1"/>
    <col min="2" max="2" width="40.85546875" customWidth="1"/>
    <col min="3" max="3" width="20.85546875" customWidth="1"/>
  </cols>
  <sheetData>
    <row r="1" spans="1:3" ht="33" x14ac:dyDescent="0.45">
      <c r="A1" s="11" t="s">
        <v>8</v>
      </c>
    </row>
    <row r="2" spans="1:3" ht="33" x14ac:dyDescent="0.45">
      <c r="A2" s="11" t="s">
        <v>30</v>
      </c>
    </row>
    <row r="3" spans="1:3" ht="20.25" customHeight="1" x14ac:dyDescent="0.2"/>
    <row r="4" spans="1:3" ht="20.25" x14ac:dyDescent="0.3">
      <c r="A4" s="10" cm="1">
        <f t="array" ref="A4:C101">_xlfn.SORTBY(Punten!A4:C101,Punten!C4:C101,-1)</f>
        <v>1</v>
      </c>
      <c r="B4" s="10" t="str">
        <v>Patrick Scalais</v>
      </c>
      <c r="C4" s="10">
        <v>68</v>
      </c>
    </row>
    <row r="5" spans="1:3" ht="20.25" x14ac:dyDescent="0.3">
      <c r="A5" s="10">
        <v>2</v>
      </c>
      <c r="B5" s="10" t="str">
        <v>Filip Denhaen </v>
      </c>
      <c r="C5" s="10">
        <v>58</v>
      </c>
    </row>
    <row r="6" spans="1:3" ht="20.25" x14ac:dyDescent="0.3">
      <c r="A6" s="10">
        <v>2</v>
      </c>
      <c r="B6" s="10" t="str">
        <v>Philippe Dewaelheyns </v>
      </c>
      <c r="C6" s="10">
        <v>58</v>
      </c>
    </row>
    <row r="7" spans="1:3" ht="20.25" x14ac:dyDescent="0.3">
      <c r="A7" s="10">
        <v>2</v>
      </c>
      <c r="B7" s="10" t="str">
        <v>Patrick Janssens </v>
      </c>
      <c r="C7" s="10">
        <v>58</v>
      </c>
    </row>
    <row r="8" spans="1:3" ht="20.25" x14ac:dyDescent="0.3">
      <c r="A8" s="10">
        <v>5</v>
      </c>
      <c r="B8" s="10" t="str">
        <v>Guy Branckaute </v>
      </c>
      <c r="C8" s="10">
        <v>53</v>
      </c>
    </row>
    <row r="9" spans="1:3" ht="20.25" x14ac:dyDescent="0.3">
      <c r="A9" s="10">
        <v>6</v>
      </c>
      <c r="B9" s="10" t="str">
        <v>Sylvain Vranken</v>
      </c>
      <c r="C9" s="10">
        <v>48</v>
      </c>
    </row>
    <row r="10" spans="1:3" ht="20.25" x14ac:dyDescent="0.3">
      <c r="A10" s="10">
        <v>7</v>
      </c>
      <c r="B10" s="10" t="str">
        <v>Didier Logist </v>
      </c>
      <c r="C10" s="10">
        <v>47</v>
      </c>
    </row>
    <row r="11" spans="1:3" ht="20.25" x14ac:dyDescent="0.3">
      <c r="A11" s="10">
        <v>7</v>
      </c>
      <c r="B11" s="10" t="str">
        <v>Tony Schevenels</v>
      </c>
      <c r="C11" s="10">
        <v>47</v>
      </c>
    </row>
    <row r="12" spans="1:3" ht="20.25" x14ac:dyDescent="0.3">
      <c r="A12" s="10">
        <v>9</v>
      </c>
      <c r="B12" s="10" t="str">
        <v>Jean-Louis Brien </v>
      </c>
      <c r="C12" s="10">
        <v>46</v>
      </c>
    </row>
    <row r="13" spans="1:3" ht="20.25" x14ac:dyDescent="0.3">
      <c r="A13" s="10">
        <v>9</v>
      </c>
      <c r="B13" s="10" t="str">
        <v>Eddy Cresens </v>
      </c>
      <c r="C13" s="10">
        <v>46</v>
      </c>
    </row>
    <row r="14" spans="1:3" ht="20.25" x14ac:dyDescent="0.3">
      <c r="A14" s="10">
        <v>11</v>
      </c>
      <c r="B14" s="10" t="str">
        <v>Marc Thirion</v>
      </c>
      <c r="C14" s="10">
        <v>45</v>
      </c>
    </row>
    <row r="15" spans="1:3" ht="20.25" x14ac:dyDescent="0.3">
      <c r="A15" s="10">
        <v>12</v>
      </c>
      <c r="B15" s="10" t="str">
        <v>Guido Mombaers</v>
      </c>
      <c r="C15" s="10">
        <v>44</v>
      </c>
    </row>
    <row r="16" spans="1:3" ht="20.25" x14ac:dyDescent="0.3">
      <c r="A16" s="10">
        <v>13</v>
      </c>
      <c r="B16" s="10" t="str">
        <v>Walter Mievis</v>
      </c>
      <c r="C16" s="10">
        <v>42</v>
      </c>
    </row>
    <row r="17" spans="1:3" ht="20.25" x14ac:dyDescent="0.3">
      <c r="A17" s="10">
        <v>13</v>
      </c>
      <c r="B17" s="10" t="str">
        <v>Luc Nys</v>
      </c>
      <c r="C17" s="10">
        <v>42</v>
      </c>
    </row>
    <row r="18" spans="1:3" ht="20.25" x14ac:dyDescent="0.3">
      <c r="A18" s="10">
        <v>15</v>
      </c>
      <c r="B18" s="10" t="str">
        <v>Francis Dunon </v>
      </c>
      <c r="C18" s="10">
        <v>39</v>
      </c>
    </row>
    <row r="19" spans="1:3" ht="20.25" x14ac:dyDescent="0.3">
      <c r="A19" s="10">
        <v>15</v>
      </c>
      <c r="B19" s="10" t="str">
        <v>Marc Somers</v>
      </c>
      <c r="C19" s="10">
        <v>39</v>
      </c>
    </row>
    <row r="20" spans="1:3" ht="20.25" x14ac:dyDescent="0.3">
      <c r="A20" s="10">
        <v>17</v>
      </c>
      <c r="B20" s="10" t="str">
        <v>André Fets </v>
      </c>
      <c r="C20" s="10">
        <v>38</v>
      </c>
    </row>
    <row r="21" spans="1:3" ht="20.25" x14ac:dyDescent="0.3">
      <c r="A21" s="10">
        <v>18</v>
      </c>
      <c r="B21" s="10" t="str">
        <v>André Guilliams </v>
      </c>
      <c r="C21" s="10">
        <v>36</v>
      </c>
    </row>
    <row r="22" spans="1:3" ht="20.25" x14ac:dyDescent="0.3">
      <c r="A22" s="10">
        <v>19</v>
      </c>
      <c r="B22" s="10" t="str">
        <v>Alain Boyen </v>
      </c>
      <c r="C22" s="10">
        <v>34</v>
      </c>
    </row>
    <row r="23" spans="1:3" ht="20.25" x14ac:dyDescent="0.3">
      <c r="A23" s="10">
        <v>20</v>
      </c>
      <c r="B23" s="10" t="str">
        <v>Patrick Boyen </v>
      </c>
      <c r="C23" s="10">
        <v>33</v>
      </c>
    </row>
    <row r="24" spans="1:3" ht="20.25" x14ac:dyDescent="0.3">
      <c r="A24" s="10">
        <v>20</v>
      </c>
      <c r="B24" s="10" t="str">
        <v>Alfons Ingels </v>
      </c>
      <c r="C24" s="10">
        <v>33</v>
      </c>
    </row>
    <row r="25" spans="1:3" ht="20.25" x14ac:dyDescent="0.3">
      <c r="A25" s="10">
        <v>20</v>
      </c>
      <c r="B25" s="10" t="str">
        <v>Pascal Masi</v>
      </c>
      <c r="C25" s="10">
        <v>33</v>
      </c>
    </row>
    <row r="26" spans="1:3" ht="20.25" x14ac:dyDescent="0.3">
      <c r="A26" s="10">
        <v>23</v>
      </c>
      <c r="B26" s="10" t="str">
        <v>Jean Steenwinckels</v>
      </c>
      <c r="C26" s="10">
        <v>32</v>
      </c>
    </row>
    <row r="27" spans="1:3" ht="20.25" x14ac:dyDescent="0.3">
      <c r="A27" s="10">
        <v>24</v>
      </c>
      <c r="B27" s="10" t="str">
        <v>Maurice Dulier </v>
      </c>
      <c r="C27" s="10">
        <v>30</v>
      </c>
    </row>
    <row r="28" spans="1:3" ht="20.25" x14ac:dyDescent="0.3">
      <c r="A28" s="10">
        <v>24</v>
      </c>
      <c r="B28" s="10" t="str">
        <v>Vital Loyaerts</v>
      </c>
      <c r="C28" s="10">
        <v>30</v>
      </c>
    </row>
    <row r="29" spans="1:3" ht="20.25" x14ac:dyDescent="0.3">
      <c r="A29" s="10">
        <v>26</v>
      </c>
      <c r="B29" s="10" t="str">
        <v>Charles Smets</v>
      </c>
      <c r="C29" s="10">
        <v>29</v>
      </c>
    </row>
    <row r="30" spans="1:3" ht="20.25" x14ac:dyDescent="0.3">
      <c r="A30" s="10">
        <v>27</v>
      </c>
      <c r="B30" s="10" t="str">
        <v>Stijn Reynaerts</v>
      </c>
      <c r="C30" s="10">
        <v>27</v>
      </c>
    </row>
    <row r="31" spans="1:3" ht="20.25" x14ac:dyDescent="0.3">
      <c r="A31" s="10">
        <v>28</v>
      </c>
      <c r="B31" s="10" t="str">
        <v>Erik Stijnen</v>
      </c>
      <c r="C31" s="10">
        <v>26</v>
      </c>
    </row>
    <row r="32" spans="1:3" ht="20.25" x14ac:dyDescent="0.3">
      <c r="A32" s="10">
        <v>29</v>
      </c>
      <c r="B32" s="10" t="str">
        <v>Hugo Tembuyser</v>
      </c>
      <c r="C32" s="10">
        <v>25</v>
      </c>
    </row>
    <row r="33" spans="1:3" ht="20.25" x14ac:dyDescent="0.3">
      <c r="A33" s="10">
        <v>29</v>
      </c>
      <c r="B33" s="10" t="str">
        <v>Frans Tuts</v>
      </c>
      <c r="C33" s="10">
        <v>25</v>
      </c>
    </row>
    <row r="34" spans="1:3" ht="20.25" x14ac:dyDescent="0.3">
      <c r="A34" s="10">
        <v>31</v>
      </c>
      <c r="B34" s="10" t="str">
        <v>Patrick Cans </v>
      </c>
      <c r="C34" s="10">
        <v>24</v>
      </c>
    </row>
    <row r="35" spans="1:3" ht="20.25" x14ac:dyDescent="0.3">
      <c r="A35" s="10">
        <v>31</v>
      </c>
      <c r="B35" s="10" t="str">
        <v>Yvan Hallet </v>
      </c>
      <c r="C35" s="10">
        <v>24</v>
      </c>
    </row>
    <row r="36" spans="1:3" ht="20.25" x14ac:dyDescent="0.3">
      <c r="A36" s="10">
        <v>31</v>
      </c>
      <c r="B36" s="10" t="str">
        <v>Patrick Loyaerts</v>
      </c>
      <c r="C36" s="10">
        <v>24</v>
      </c>
    </row>
    <row r="37" spans="1:3" ht="20.25" x14ac:dyDescent="0.3">
      <c r="A37" s="10">
        <v>31</v>
      </c>
      <c r="B37" s="10" t="str">
        <v>Pieter Thijs</v>
      </c>
      <c r="C37" s="10">
        <v>24</v>
      </c>
    </row>
    <row r="38" spans="1:3" ht="20.25" x14ac:dyDescent="0.3">
      <c r="A38" s="10">
        <v>35</v>
      </c>
      <c r="B38" s="10" t="str">
        <v>Paul Hombroukx </v>
      </c>
      <c r="C38" s="10">
        <v>23</v>
      </c>
    </row>
    <row r="39" spans="1:3" ht="20.25" x14ac:dyDescent="0.3">
      <c r="A39" s="10">
        <v>36</v>
      </c>
      <c r="B39" s="10" t="str">
        <v>Hans Kempeneers </v>
      </c>
      <c r="C39" s="10">
        <v>22</v>
      </c>
    </row>
    <row r="40" spans="1:3" ht="20.25" x14ac:dyDescent="0.3">
      <c r="A40" s="10">
        <v>37</v>
      </c>
      <c r="B40" s="10" t="str">
        <v>Gregory Antioco </v>
      </c>
      <c r="C40" s="10">
        <v>20</v>
      </c>
    </row>
    <row r="41" spans="1:3" ht="20.25" x14ac:dyDescent="0.3">
      <c r="A41" s="10">
        <v>38</v>
      </c>
      <c r="B41" s="10" t="str">
        <v>Romain Tilkens</v>
      </c>
      <c r="C41" s="10">
        <v>19</v>
      </c>
    </row>
    <row r="42" spans="1:3" ht="20.25" x14ac:dyDescent="0.3">
      <c r="A42" s="10">
        <v>39</v>
      </c>
      <c r="B42" s="10" t="str">
        <v>Luc De Schampheleire </v>
      </c>
      <c r="C42" s="10">
        <v>18</v>
      </c>
    </row>
    <row r="43" spans="1:3" ht="20.25" x14ac:dyDescent="0.3">
      <c r="A43" s="10">
        <v>39</v>
      </c>
      <c r="B43" s="10" t="str">
        <v>Kevin Hendrickx </v>
      </c>
      <c r="C43" s="10">
        <v>18</v>
      </c>
    </row>
    <row r="44" spans="1:3" ht="20.25" x14ac:dyDescent="0.3">
      <c r="A44" s="10">
        <v>41</v>
      </c>
      <c r="B44" s="10" t="str">
        <v>Tim Holsbeek </v>
      </c>
      <c r="C44" s="10">
        <v>17</v>
      </c>
    </row>
    <row r="45" spans="1:3" ht="20.25" x14ac:dyDescent="0.3">
      <c r="A45" s="10">
        <v>42</v>
      </c>
      <c r="B45" s="10" t="str">
        <v>Desiré Ivens </v>
      </c>
      <c r="C45" s="10">
        <v>16</v>
      </c>
    </row>
    <row r="46" spans="1:3" ht="20.25" x14ac:dyDescent="0.3">
      <c r="A46" s="10">
        <v>42</v>
      </c>
      <c r="B46" s="10" t="str">
        <v>Daniel Maleux</v>
      </c>
      <c r="C46" s="10">
        <v>16</v>
      </c>
    </row>
    <row r="47" spans="1:3" ht="20.25" x14ac:dyDescent="0.3">
      <c r="A47" s="10">
        <v>44</v>
      </c>
      <c r="B47" s="10" t="str">
        <v>Emile Bolling </v>
      </c>
      <c r="C47" s="10">
        <v>15</v>
      </c>
    </row>
    <row r="48" spans="1:3" ht="20.25" x14ac:dyDescent="0.3">
      <c r="A48" s="10">
        <v>45</v>
      </c>
      <c r="B48" s="10" t="str">
        <v>Daniel Hodin </v>
      </c>
      <c r="C48" s="10">
        <v>14</v>
      </c>
    </row>
    <row r="49" spans="1:3" ht="20.25" x14ac:dyDescent="0.3">
      <c r="A49" s="10">
        <v>46</v>
      </c>
      <c r="B49" s="10" t="str">
        <v>Josy Degreef </v>
      </c>
      <c r="C49" s="10">
        <v>12</v>
      </c>
    </row>
    <row r="50" spans="1:3" ht="20.25" x14ac:dyDescent="0.3">
      <c r="A50" s="10">
        <v>46</v>
      </c>
      <c r="B50" s="10" t="str">
        <v>Frans Vanbekbergen</v>
      </c>
      <c r="C50" s="10">
        <v>12</v>
      </c>
    </row>
    <row r="51" spans="1:3" ht="20.25" x14ac:dyDescent="0.3">
      <c r="A51" s="10">
        <v>48</v>
      </c>
      <c r="B51" s="10" t="str">
        <v>Peter Lox </v>
      </c>
      <c r="C51" s="10">
        <v>11</v>
      </c>
    </row>
    <row r="52" spans="1:3" ht="20.25" x14ac:dyDescent="0.3">
      <c r="A52" s="10">
        <v>48</v>
      </c>
      <c r="B52" s="10" t="str">
        <v>Koen Thijs</v>
      </c>
      <c r="C52" s="10">
        <v>11</v>
      </c>
    </row>
    <row r="53" spans="1:3" ht="20.25" x14ac:dyDescent="0.3">
      <c r="A53" s="10">
        <v>48</v>
      </c>
      <c r="B53" s="10" t="str">
        <v>Eddy Van Roosendael</v>
      </c>
      <c r="C53" s="10">
        <v>11</v>
      </c>
    </row>
    <row r="54" spans="1:3" ht="20.25" x14ac:dyDescent="0.3">
      <c r="A54" s="10">
        <v>48</v>
      </c>
      <c r="B54" s="10" t="str">
        <v>Geert Winnen</v>
      </c>
      <c r="C54" s="10">
        <v>11</v>
      </c>
    </row>
    <row r="55" spans="1:3" ht="20.25" x14ac:dyDescent="0.3">
      <c r="A55" s="10">
        <v>52</v>
      </c>
      <c r="B55" s="10" t="str">
        <v>Rafael Lemmens </v>
      </c>
      <c r="C55" s="10">
        <v>9</v>
      </c>
    </row>
    <row r="56" spans="1:3" ht="20.25" x14ac:dyDescent="0.3">
      <c r="A56" s="10">
        <v>53</v>
      </c>
      <c r="B56" s="10" t="str">
        <v>Glenn Behets </v>
      </c>
      <c r="C56" s="10">
        <v>8</v>
      </c>
    </row>
    <row r="57" spans="1:3" ht="20.25" x14ac:dyDescent="0.3">
      <c r="A57" s="10">
        <v>53</v>
      </c>
      <c r="B57" s="10" t="str">
        <v>Bart Roosen</v>
      </c>
      <c r="C57" s="10">
        <v>8</v>
      </c>
    </row>
    <row r="58" spans="1:3" ht="20.25" x14ac:dyDescent="0.3">
      <c r="A58" s="10">
        <v>53</v>
      </c>
      <c r="B58" s="10" t="str">
        <v>Alain Tilkens</v>
      </c>
      <c r="C58" s="10">
        <v>8</v>
      </c>
    </row>
    <row r="59" spans="1:3" ht="20.25" x14ac:dyDescent="0.3">
      <c r="A59" s="10">
        <v>56</v>
      </c>
      <c r="B59" s="10" t="str">
        <v>David Wauters</v>
      </c>
      <c r="C59" s="10">
        <v>6</v>
      </c>
    </row>
    <row r="60" spans="1:3" ht="20.25" x14ac:dyDescent="0.3">
      <c r="A60" s="10">
        <v>56</v>
      </c>
      <c r="B60" s="10" t="str">
        <v>Thomas Pacolet</v>
      </c>
      <c r="C60" s="10">
        <v>6</v>
      </c>
    </row>
    <row r="61" spans="1:3" ht="20.25" x14ac:dyDescent="0.3">
      <c r="A61" s="10">
        <v>58</v>
      </c>
      <c r="B61" s="10" t="str">
        <v>Bart Billen </v>
      </c>
      <c r="C61" s="10">
        <v>5</v>
      </c>
    </row>
    <row r="62" spans="1:3" ht="20.25" x14ac:dyDescent="0.3">
      <c r="A62" s="10">
        <v>58</v>
      </c>
      <c r="B62" s="10" t="str">
        <v>Vasco Goos </v>
      </c>
      <c r="C62" s="10">
        <v>5</v>
      </c>
    </row>
    <row r="63" spans="1:3" ht="20.25" x14ac:dyDescent="0.3">
      <c r="A63" s="10">
        <v>60</v>
      </c>
      <c r="B63" s="10" t="str">
        <v>Nick Gillard </v>
      </c>
      <c r="C63" s="10">
        <v>4</v>
      </c>
    </row>
    <row r="64" spans="1:3" ht="20.25" x14ac:dyDescent="0.3">
      <c r="A64" s="10">
        <v>61</v>
      </c>
      <c r="B64" s="10" t="str">
        <v>Geert Briers </v>
      </c>
      <c r="C64" s="10">
        <v>3</v>
      </c>
    </row>
    <row r="65" spans="1:3" ht="20.25" x14ac:dyDescent="0.3">
      <c r="A65" s="10">
        <v>61</v>
      </c>
      <c r="B65" s="10" t="str">
        <v>Guy Raickman</v>
      </c>
      <c r="C65" s="10">
        <v>3</v>
      </c>
    </row>
    <row r="66" spans="1:3" ht="20.25" x14ac:dyDescent="0.3">
      <c r="A66" s="10">
        <v>61</v>
      </c>
      <c r="B66" s="10" t="str">
        <v>Emile Sacreas</v>
      </c>
      <c r="C66" s="10">
        <v>3</v>
      </c>
    </row>
    <row r="67" spans="1:3" ht="20.25" x14ac:dyDescent="0.3">
      <c r="A67" s="10">
        <v>61</v>
      </c>
      <c r="B67" s="10" t="str">
        <v>Daniel Schiemsky</v>
      </c>
      <c r="C67" s="10">
        <v>3</v>
      </c>
    </row>
    <row r="68" spans="1:3" ht="20.25" x14ac:dyDescent="0.3">
      <c r="A68" s="10">
        <v>61</v>
      </c>
      <c r="B68" s="10" t="str">
        <v>Jose Tuts</v>
      </c>
      <c r="C68" s="10">
        <v>3</v>
      </c>
    </row>
    <row r="69" spans="1:3" ht="20.25" x14ac:dyDescent="0.3">
      <c r="A69" s="10">
        <v>66</v>
      </c>
      <c r="B69" s="10" t="str">
        <v>Guy Conard </v>
      </c>
      <c r="C69" s="10">
        <v>2</v>
      </c>
    </row>
    <row r="70" spans="1:3" ht="20.25" x14ac:dyDescent="0.3">
      <c r="A70" s="10">
        <v>66</v>
      </c>
      <c r="B70" s="10" t="str">
        <v>August Reynaerts</v>
      </c>
      <c r="C70" s="10">
        <v>2</v>
      </c>
    </row>
    <row r="71" spans="1:3" ht="20.25" x14ac:dyDescent="0.3">
      <c r="A71" s="10">
        <v>66</v>
      </c>
      <c r="B71" s="10" t="str">
        <v>Marc Simons</v>
      </c>
      <c r="C71" s="10">
        <v>2</v>
      </c>
    </row>
    <row r="72" spans="1:3" ht="20.25" x14ac:dyDescent="0.3">
      <c r="A72" s="10">
        <v>66</v>
      </c>
      <c r="B72" s="10" t="str">
        <v>Benny Ulens</v>
      </c>
      <c r="C72" s="10">
        <v>2</v>
      </c>
    </row>
    <row r="73" spans="1:3" ht="20.25" x14ac:dyDescent="0.3">
      <c r="A73" s="10">
        <v>66</v>
      </c>
      <c r="B73" s="10" t="str">
        <v>Frank Vanputte</v>
      </c>
      <c r="C73" s="10">
        <v>2</v>
      </c>
    </row>
    <row r="74" spans="1:3" ht="20.25" x14ac:dyDescent="0.3">
      <c r="A74" s="10">
        <v>71</v>
      </c>
      <c r="B74" s="10" t="str">
        <v>Stijn De Coster </v>
      </c>
      <c r="C74" s="10">
        <v>1</v>
      </c>
    </row>
    <row r="75" spans="1:3" ht="20.25" x14ac:dyDescent="0.3">
      <c r="A75" s="10">
        <v>71</v>
      </c>
      <c r="B75" s="10" t="str">
        <v>Jos Mathieu</v>
      </c>
      <c r="C75" s="10">
        <v>1</v>
      </c>
    </row>
    <row r="76" spans="1:3" ht="20.25" x14ac:dyDescent="0.3">
      <c r="A76" s="10">
        <v>71</v>
      </c>
      <c r="B76" s="10" t="str">
        <v>Stijn Moniquet</v>
      </c>
      <c r="C76" s="10">
        <v>1</v>
      </c>
    </row>
    <row r="77" spans="1:3" ht="20.25" x14ac:dyDescent="0.3">
      <c r="A77" s="10">
        <v>71</v>
      </c>
      <c r="B77" s="10" t="str">
        <v>Luc Roosen</v>
      </c>
      <c r="C77" s="10">
        <v>1</v>
      </c>
    </row>
    <row r="78" spans="1:3" ht="20.25" x14ac:dyDescent="0.3">
      <c r="A78" s="10">
        <v>71</v>
      </c>
      <c r="B78" s="10" t="str">
        <v>Joseph Simons</v>
      </c>
      <c r="C78" s="10">
        <v>1</v>
      </c>
    </row>
    <row r="79" spans="1:3" ht="20.25" x14ac:dyDescent="0.3">
      <c r="A79" s="10">
        <v>76</v>
      </c>
      <c r="B79" s="10" t="str">
        <v>Johan Bangels </v>
      </c>
      <c r="C79" s="10">
        <v>0</v>
      </c>
    </row>
    <row r="80" spans="1:3" ht="20.25" x14ac:dyDescent="0.3">
      <c r="A80" s="10">
        <v>76</v>
      </c>
      <c r="B80" s="10" t="str">
        <v>Yves Botte </v>
      </c>
      <c r="C80" s="10">
        <v>0</v>
      </c>
    </row>
    <row r="81" spans="1:3" ht="20.25" x14ac:dyDescent="0.3">
      <c r="A81" s="10">
        <v>76</v>
      </c>
      <c r="B81" s="10" t="str">
        <v>Rita Ulens </v>
      </c>
      <c r="C81" s="10">
        <v>0</v>
      </c>
    </row>
    <row r="82" spans="1:3" ht="20.25" x14ac:dyDescent="0.3">
      <c r="A82" s="10">
        <v>76</v>
      </c>
      <c r="B82" s="10" t="str">
        <v>Bart Bries </v>
      </c>
      <c r="C82" s="10">
        <v>0</v>
      </c>
    </row>
    <row r="83" spans="1:3" ht="20.25" x14ac:dyDescent="0.3">
      <c r="A83" s="10">
        <v>76</v>
      </c>
      <c r="B83" s="10" t="str">
        <v>Marc Cornelis </v>
      </c>
      <c r="C83" s="10">
        <v>0</v>
      </c>
    </row>
    <row r="84" spans="1:3" ht="20.25" x14ac:dyDescent="0.3">
      <c r="A84" s="10">
        <v>76</v>
      </c>
      <c r="B84" s="10" t="str">
        <v>Sven De Mey </v>
      </c>
      <c r="C84" s="10">
        <v>0</v>
      </c>
    </row>
    <row r="85" spans="1:3" ht="20.25" x14ac:dyDescent="0.3">
      <c r="A85" s="10">
        <v>76</v>
      </c>
      <c r="B85" s="10" t="str">
        <v>Laetitia Gerard </v>
      </c>
      <c r="C85" s="10">
        <v>0</v>
      </c>
    </row>
    <row r="86" spans="1:3" ht="20.25" x14ac:dyDescent="0.3">
      <c r="A86" s="10">
        <v>76</v>
      </c>
      <c r="B86" s="10" t="str">
        <v>Nick Francois </v>
      </c>
      <c r="C86" s="10">
        <v>0</v>
      </c>
    </row>
    <row r="87" spans="1:3" ht="20.25" x14ac:dyDescent="0.3">
      <c r="A87" s="10">
        <v>76</v>
      </c>
      <c r="B87" s="10" t="str">
        <v>Kevin Hackelbracht </v>
      </c>
      <c r="C87" s="10">
        <v>0</v>
      </c>
    </row>
    <row r="88" spans="1:3" ht="20.25" x14ac:dyDescent="0.3">
      <c r="A88" s="10">
        <v>76</v>
      </c>
      <c r="B88" s="10" t="str">
        <v>Cyrille Hombroek </v>
      </c>
      <c r="C88" s="10">
        <v>0</v>
      </c>
    </row>
    <row r="89" spans="1:3" ht="20.25" x14ac:dyDescent="0.3">
      <c r="A89" s="10">
        <v>76</v>
      </c>
      <c r="B89" s="10" t="str">
        <v>Filip Ledoux </v>
      </c>
      <c r="C89" s="10">
        <v>0</v>
      </c>
    </row>
    <row r="90" spans="1:3" ht="20.25" x14ac:dyDescent="0.3">
      <c r="A90" s="10">
        <v>76</v>
      </c>
      <c r="B90" s="10" t="str">
        <v>Kristof Leirs </v>
      </c>
      <c r="C90" s="10">
        <v>0</v>
      </c>
    </row>
    <row r="91" spans="1:3" ht="20.25" x14ac:dyDescent="0.3">
      <c r="A91" s="10">
        <v>76</v>
      </c>
      <c r="B91" s="10" t="str">
        <v>Johny Linnekens </v>
      </c>
      <c r="C91" s="10">
        <v>0</v>
      </c>
    </row>
    <row r="92" spans="1:3" ht="20.25" x14ac:dyDescent="0.3">
      <c r="A92" s="10">
        <v>76</v>
      </c>
      <c r="B92" s="10" t="str">
        <v>Nico Matthijs</v>
      </c>
      <c r="C92" s="10">
        <v>0</v>
      </c>
    </row>
    <row r="93" spans="1:3" ht="20.25" x14ac:dyDescent="0.3">
      <c r="A93" s="10">
        <v>76</v>
      </c>
      <c r="B93" s="10" t="str">
        <v>Georges Reynaerts</v>
      </c>
      <c r="C93" s="10">
        <v>0</v>
      </c>
    </row>
    <row r="94" spans="1:3" ht="20.25" x14ac:dyDescent="0.3">
      <c r="A94" s="10">
        <v>76</v>
      </c>
      <c r="B94" s="10" t="str">
        <v>Marita Reynders</v>
      </c>
      <c r="C94" s="10">
        <v>0</v>
      </c>
    </row>
    <row r="95" spans="1:3" ht="20.25" x14ac:dyDescent="0.3">
      <c r="A95" s="10">
        <v>76</v>
      </c>
      <c r="B95" s="10" t="str">
        <v>Guy Serron</v>
      </c>
      <c r="C95" s="10">
        <v>0</v>
      </c>
    </row>
    <row r="96" spans="1:3" ht="20.25" x14ac:dyDescent="0.3">
      <c r="A96" s="10">
        <v>76</v>
      </c>
      <c r="B96" s="10" t="str">
        <v>Nadia Serron</v>
      </c>
      <c r="C96" s="10">
        <v>0</v>
      </c>
    </row>
    <row r="97" spans="1:3" ht="20.25" x14ac:dyDescent="0.3">
      <c r="A97" s="10">
        <v>76</v>
      </c>
      <c r="B97" s="10" t="str">
        <v>Alain De Wilde</v>
      </c>
      <c r="C97" s="10">
        <v>0</v>
      </c>
    </row>
    <row r="98" spans="1:3" ht="20.25" x14ac:dyDescent="0.3">
      <c r="A98" s="10">
        <v>76</v>
      </c>
      <c r="B98" s="10" t="str">
        <v>Alain Tuts</v>
      </c>
      <c r="C98" s="10">
        <v>0</v>
      </c>
    </row>
    <row r="99" spans="1:3" ht="20.25" x14ac:dyDescent="0.3">
      <c r="A99" s="10">
        <v>76</v>
      </c>
      <c r="B99" s="10" t="str">
        <v>Joost Van Den Broeck</v>
      </c>
      <c r="C99" s="10">
        <v>0</v>
      </c>
    </row>
    <row r="100" spans="1:3" ht="20.25" x14ac:dyDescent="0.3">
      <c r="A100" s="10">
        <v>76</v>
      </c>
      <c r="B100" s="10" t="str">
        <v>Jurgen Vansevenant</v>
      </c>
      <c r="C100" s="10">
        <v>0</v>
      </c>
    </row>
    <row r="101" spans="1:3" ht="20.25" x14ac:dyDescent="0.3">
      <c r="A101" s="10">
        <v>76</v>
      </c>
      <c r="B101" s="66" t="str">
        <v>Marc Veirman</v>
      </c>
      <c r="C101" s="10">
        <v>0</v>
      </c>
    </row>
  </sheetData>
  <sheetProtection sheet="1" selectLockedCells="1" selectUnlockedCells="1"/>
  <pageMargins left="0.7" right="0.7" top="0.75" bottom="0.75" header="0.3" footer="0.3"/>
  <pageSetup firstPageNumber="0" fitToWidth="0" fitToHeight="0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77C59-E2EE-4B4D-AE9D-8958074FEAE9}">
  <dimension ref="A1:C101"/>
  <sheetViews>
    <sheetView zoomScale="130" zoomScaleNormal="130" workbookViewId="0"/>
  </sheetViews>
  <sheetFormatPr defaultRowHeight="20.25" x14ac:dyDescent="0.3"/>
  <cols>
    <col min="1" max="1" width="7.7109375" style="10" customWidth="1"/>
    <col min="2" max="2" width="40.7109375" style="10" customWidth="1"/>
    <col min="3" max="3" width="20.7109375" style="10" customWidth="1"/>
  </cols>
  <sheetData>
    <row r="1" spans="1:3" ht="33" x14ac:dyDescent="0.45">
      <c r="A1" s="11" t="s">
        <v>8</v>
      </c>
      <c r="B1"/>
      <c r="C1"/>
    </row>
    <row r="2" spans="1:3" ht="33" x14ac:dyDescent="0.45">
      <c r="A2" s="11" t="s">
        <v>31</v>
      </c>
      <c r="B2"/>
      <c r="C2"/>
    </row>
    <row r="4" spans="1:3" x14ac:dyDescent="0.3">
      <c r="A4" s="10" cm="1">
        <f t="array" ref="A4:C101">_xlfn.SORTBY(KM!A4:C101,KM!C4:C101,-1)</f>
        <v>1</v>
      </c>
      <c r="B4" s="10" t="str">
        <v>Patrick Scalais</v>
      </c>
      <c r="C4" s="10">
        <v>6950</v>
      </c>
    </row>
    <row r="5" spans="1:3" x14ac:dyDescent="0.3">
      <c r="A5" s="10">
        <v>2</v>
      </c>
      <c r="B5" s="10" t="str">
        <v>Filip Denhaen </v>
      </c>
      <c r="C5" s="10">
        <v>5332</v>
      </c>
    </row>
    <row r="6" spans="1:3" x14ac:dyDescent="0.3">
      <c r="A6" s="10">
        <v>3</v>
      </c>
      <c r="B6" s="10" t="str">
        <v>Philippe Dewaelheyns </v>
      </c>
      <c r="C6" s="10">
        <v>4589</v>
      </c>
    </row>
    <row r="7" spans="1:3" x14ac:dyDescent="0.3">
      <c r="A7" s="10">
        <v>4</v>
      </c>
      <c r="B7" s="10" t="str">
        <v>Guy Branckaute </v>
      </c>
      <c r="C7" s="10">
        <v>4320</v>
      </c>
    </row>
    <row r="8" spans="1:3" x14ac:dyDescent="0.3">
      <c r="A8" s="10">
        <v>5</v>
      </c>
      <c r="B8" s="10" t="str">
        <v>Jean-Louis Brien </v>
      </c>
      <c r="C8" s="10">
        <v>4283</v>
      </c>
    </row>
    <row r="9" spans="1:3" x14ac:dyDescent="0.3">
      <c r="A9" s="10">
        <v>6</v>
      </c>
      <c r="B9" s="10" t="str">
        <v>Patrick Janssens </v>
      </c>
      <c r="C9" s="10">
        <v>3897</v>
      </c>
    </row>
    <row r="10" spans="1:3" x14ac:dyDescent="0.3">
      <c r="A10" s="10">
        <v>7</v>
      </c>
      <c r="B10" s="10" t="str">
        <v>Didier Logist </v>
      </c>
      <c r="C10" s="10">
        <v>3788</v>
      </c>
    </row>
    <row r="11" spans="1:3" x14ac:dyDescent="0.3">
      <c r="A11" s="10">
        <v>8</v>
      </c>
      <c r="B11" s="10" t="str">
        <v>Tony Schevenels</v>
      </c>
      <c r="C11" s="10">
        <v>3746</v>
      </c>
    </row>
    <row r="12" spans="1:3" x14ac:dyDescent="0.3">
      <c r="A12" s="10">
        <v>9</v>
      </c>
      <c r="B12" s="10" t="str">
        <v>Eddy Cresens </v>
      </c>
      <c r="C12" s="10">
        <v>3706</v>
      </c>
    </row>
    <row r="13" spans="1:3" x14ac:dyDescent="0.3">
      <c r="A13" s="10">
        <v>10</v>
      </c>
      <c r="B13" s="10" t="str">
        <v>Marc Thirion</v>
      </c>
      <c r="C13" s="10">
        <v>3606</v>
      </c>
    </row>
    <row r="14" spans="1:3" x14ac:dyDescent="0.3">
      <c r="A14" s="10">
        <v>11</v>
      </c>
      <c r="B14" s="10" t="str">
        <v>Marc Somers</v>
      </c>
      <c r="C14" s="10">
        <v>3596</v>
      </c>
    </row>
    <row r="15" spans="1:3" x14ac:dyDescent="0.3">
      <c r="A15" s="10">
        <v>12</v>
      </c>
      <c r="B15" s="10" t="str">
        <v>Guido Mombaers</v>
      </c>
      <c r="C15" s="10">
        <v>3552</v>
      </c>
    </row>
    <row r="16" spans="1:3" x14ac:dyDescent="0.3">
      <c r="A16" s="10">
        <v>13</v>
      </c>
      <c r="B16" s="10" t="str">
        <v>André Fets </v>
      </c>
      <c r="C16" s="10">
        <v>3492</v>
      </c>
    </row>
    <row r="17" spans="1:3" x14ac:dyDescent="0.3">
      <c r="A17" s="10">
        <v>14</v>
      </c>
      <c r="B17" s="10" t="str">
        <v>Francis Dunon </v>
      </c>
      <c r="C17" s="10">
        <v>3305</v>
      </c>
    </row>
    <row r="18" spans="1:3" x14ac:dyDescent="0.3">
      <c r="A18" s="10">
        <v>15</v>
      </c>
      <c r="B18" s="10" t="str">
        <v>Walter Mievis</v>
      </c>
      <c r="C18" s="10">
        <v>3295</v>
      </c>
    </row>
    <row r="19" spans="1:3" x14ac:dyDescent="0.3">
      <c r="A19" s="10">
        <v>16</v>
      </c>
      <c r="B19" s="10" t="str">
        <v>Luc Nys</v>
      </c>
      <c r="C19" s="10">
        <v>3245</v>
      </c>
    </row>
    <row r="20" spans="1:3" x14ac:dyDescent="0.3">
      <c r="A20" s="10">
        <v>17</v>
      </c>
      <c r="B20" s="10" t="str">
        <v>André Guilliams </v>
      </c>
      <c r="C20" s="10">
        <v>3233</v>
      </c>
    </row>
    <row r="21" spans="1:3" x14ac:dyDescent="0.3">
      <c r="A21" s="10">
        <v>18</v>
      </c>
      <c r="B21" s="10" t="str">
        <v>Alain Boyen </v>
      </c>
      <c r="C21" s="10">
        <v>2987</v>
      </c>
    </row>
    <row r="22" spans="1:3" x14ac:dyDescent="0.3">
      <c r="A22" s="10">
        <v>19</v>
      </c>
      <c r="B22" s="10" t="str">
        <v>Pascal Masi</v>
      </c>
      <c r="C22" s="10">
        <v>2833</v>
      </c>
    </row>
    <row r="23" spans="1:3" x14ac:dyDescent="0.3">
      <c r="A23" s="10">
        <v>20</v>
      </c>
      <c r="B23" s="10" t="str">
        <v>Jean Steenwinckels</v>
      </c>
      <c r="C23" s="10">
        <v>2779</v>
      </c>
    </row>
    <row r="24" spans="1:3" x14ac:dyDescent="0.3">
      <c r="A24" s="10">
        <v>21</v>
      </c>
      <c r="B24" s="10" t="str">
        <v>Patrick Boyen </v>
      </c>
      <c r="C24" s="10">
        <v>2763</v>
      </c>
    </row>
    <row r="25" spans="1:3" x14ac:dyDescent="0.3">
      <c r="A25" s="10">
        <v>22</v>
      </c>
      <c r="B25" s="10" t="str">
        <v>Sylvain Vranken</v>
      </c>
      <c r="C25" s="10">
        <v>2647</v>
      </c>
    </row>
    <row r="26" spans="1:3" x14ac:dyDescent="0.3">
      <c r="A26" s="10">
        <v>23</v>
      </c>
      <c r="B26" s="10" t="str">
        <v>Stijn Reynaerts</v>
      </c>
      <c r="C26" s="10">
        <v>2459</v>
      </c>
    </row>
    <row r="27" spans="1:3" x14ac:dyDescent="0.3">
      <c r="A27" s="10">
        <v>24</v>
      </c>
      <c r="B27" s="10" t="str">
        <v>Maurice Dulier </v>
      </c>
      <c r="C27" s="10">
        <v>2410</v>
      </c>
    </row>
    <row r="28" spans="1:3" x14ac:dyDescent="0.3">
      <c r="A28" s="10">
        <v>25</v>
      </c>
      <c r="B28" s="10" t="str">
        <v>Pieter Thijs</v>
      </c>
      <c r="C28" s="10">
        <v>2369</v>
      </c>
    </row>
    <row r="29" spans="1:3" x14ac:dyDescent="0.3">
      <c r="A29" s="10">
        <v>26</v>
      </c>
      <c r="B29" s="10" t="str">
        <v>Hugo Tembuyser</v>
      </c>
      <c r="C29" s="10">
        <v>2297</v>
      </c>
    </row>
    <row r="30" spans="1:3" x14ac:dyDescent="0.3">
      <c r="A30" s="10">
        <v>27</v>
      </c>
      <c r="B30" s="10" t="str">
        <v>Paul Hombroukx </v>
      </c>
      <c r="C30" s="10">
        <v>2293</v>
      </c>
    </row>
    <row r="31" spans="1:3" x14ac:dyDescent="0.3">
      <c r="A31" s="10">
        <v>28</v>
      </c>
      <c r="B31" s="10" t="str">
        <v>Patrick Loyaerts</v>
      </c>
      <c r="C31" s="10">
        <v>2271</v>
      </c>
    </row>
    <row r="32" spans="1:3" x14ac:dyDescent="0.3">
      <c r="A32" s="10">
        <v>29</v>
      </c>
      <c r="B32" s="10" t="str">
        <v>Hans Kempeneers </v>
      </c>
      <c r="C32" s="10">
        <v>2210</v>
      </c>
    </row>
    <row r="33" spans="1:3" x14ac:dyDescent="0.3">
      <c r="A33" s="10">
        <v>30</v>
      </c>
      <c r="B33" s="10" t="str">
        <v>Gregory Antioco </v>
      </c>
      <c r="C33" s="10">
        <v>2155</v>
      </c>
    </row>
    <row r="34" spans="1:3" x14ac:dyDescent="0.3">
      <c r="A34" s="10">
        <v>31</v>
      </c>
      <c r="B34" s="10" t="str">
        <v>Erik Stijnen</v>
      </c>
      <c r="C34" s="10">
        <v>2108</v>
      </c>
    </row>
    <row r="35" spans="1:3" x14ac:dyDescent="0.3">
      <c r="A35" s="10">
        <v>32</v>
      </c>
      <c r="B35" s="10" t="str">
        <v>Patrick Cans </v>
      </c>
      <c r="C35" s="10">
        <v>2099</v>
      </c>
    </row>
    <row r="36" spans="1:3" x14ac:dyDescent="0.3">
      <c r="A36" s="10">
        <v>33</v>
      </c>
      <c r="B36" s="10" t="str">
        <v>Alfons Ingels </v>
      </c>
      <c r="C36" s="10">
        <v>1881</v>
      </c>
    </row>
    <row r="37" spans="1:3" x14ac:dyDescent="0.3">
      <c r="A37" s="10">
        <v>34</v>
      </c>
      <c r="B37" s="10" t="str">
        <v>Vital Loyaerts</v>
      </c>
      <c r="C37" s="10">
        <v>1690</v>
      </c>
    </row>
    <row r="38" spans="1:3" x14ac:dyDescent="0.3">
      <c r="A38" s="10">
        <v>35</v>
      </c>
      <c r="B38" s="10" t="str">
        <v>Kevin Hendrickx </v>
      </c>
      <c r="C38" s="10">
        <v>1666</v>
      </c>
    </row>
    <row r="39" spans="1:3" x14ac:dyDescent="0.3">
      <c r="A39" s="10">
        <v>36</v>
      </c>
      <c r="B39" s="10" t="str">
        <v>Charles Smets</v>
      </c>
      <c r="C39" s="10">
        <v>1541</v>
      </c>
    </row>
    <row r="40" spans="1:3" x14ac:dyDescent="0.3">
      <c r="A40" s="10">
        <v>37</v>
      </c>
      <c r="B40" s="10" t="str">
        <v>Tim Holsbeek </v>
      </c>
      <c r="C40" s="10">
        <v>1498</v>
      </c>
    </row>
    <row r="41" spans="1:3" x14ac:dyDescent="0.3">
      <c r="A41" s="10">
        <v>38</v>
      </c>
      <c r="B41" s="10" t="str">
        <v>Frans Tuts</v>
      </c>
      <c r="C41" s="10">
        <v>1400</v>
      </c>
    </row>
    <row r="42" spans="1:3" x14ac:dyDescent="0.3">
      <c r="A42" s="10">
        <v>39</v>
      </c>
      <c r="B42" s="10" t="str">
        <v>Yvan Hallet </v>
      </c>
      <c r="C42" s="10">
        <v>1341</v>
      </c>
    </row>
    <row r="43" spans="1:3" x14ac:dyDescent="0.3">
      <c r="A43" s="10">
        <v>40</v>
      </c>
      <c r="B43" s="10" t="str">
        <v>Emile Bolling </v>
      </c>
      <c r="C43" s="10">
        <v>1223</v>
      </c>
    </row>
    <row r="44" spans="1:3" x14ac:dyDescent="0.3">
      <c r="A44" s="10">
        <v>41</v>
      </c>
      <c r="B44" s="10" t="str">
        <v>Daniel Hodin </v>
      </c>
      <c r="C44" s="10">
        <v>1213</v>
      </c>
    </row>
    <row r="45" spans="1:3" x14ac:dyDescent="0.3">
      <c r="A45" s="10">
        <v>42</v>
      </c>
      <c r="B45" s="10" t="str">
        <v>Romain Tilkens</v>
      </c>
      <c r="C45" s="10">
        <v>1016</v>
      </c>
    </row>
    <row r="46" spans="1:3" x14ac:dyDescent="0.3">
      <c r="A46" s="10">
        <v>43</v>
      </c>
      <c r="B46" s="10" t="str">
        <v>Frans Vanbekbergen</v>
      </c>
      <c r="C46" s="10">
        <v>940</v>
      </c>
    </row>
    <row r="47" spans="1:3" x14ac:dyDescent="0.3">
      <c r="A47" s="10">
        <v>44</v>
      </c>
      <c r="B47" s="10" t="str">
        <v>Geert Winnen</v>
      </c>
      <c r="C47" s="10">
        <v>926</v>
      </c>
    </row>
    <row r="48" spans="1:3" x14ac:dyDescent="0.3">
      <c r="A48" s="10">
        <v>45</v>
      </c>
      <c r="B48" s="10" t="str">
        <v>Eddy Van Roosendael</v>
      </c>
      <c r="C48" s="10">
        <v>919</v>
      </c>
    </row>
    <row r="49" spans="1:3" x14ac:dyDescent="0.3">
      <c r="A49" s="10">
        <v>46</v>
      </c>
      <c r="B49" s="10" t="str">
        <v>Luc De Schampheleire </v>
      </c>
      <c r="C49" s="10">
        <v>917</v>
      </c>
    </row>
    <row r="50" spans="1:3" x14ac:dyDescent="0.3">
      <c r="A50" s="10">
        <v>47</v>
      </c>
      <c r="B50" s="10" t="str">
        <v>Peter Lox </v>
      </c>
      <c r="C50" s="10">
        <v>912</v>
      </c>
    </row>
    <row r="51" spans="1:3" x14ac:dyDescent="0.3">
      <c r="A51" s="10">
        <v>48</v>
      </c>
      <c r="B51" s="10" t="str">
        <v>Desiré Ivens </v>
      </c>
      <c r="C51" s="10">
        <v>852</v>
      </c>
    </row>
    <row r="52" spans="1:3" x14ac:dyDescent="0.3">
      <c r="A52" s="10">
        <v>49</v>
      </c>
      <c r="B52" s="10" t="str">
        <v>Daniel Maleux</v>
      </c>
      <c r="C52" s="10">
        <v>817</v>
      </c>
    </row>
    <row r="53" spans="1:3" x14ac:dyDescent="0.3">
      <c r="A53" s="10">
        <v>50</v>
      </c>
      <c r="B53" s="10" t="str">
        <v>Koen Thijs</v>
      </c>
      <c r="C53" s="10">
        <v>807</v>
      </c>
    </row>
    <row r="54" spans="1:3" x14ac:dyDescent="0.3">
      <c r="A54" s="10">
        <v>51</v>
      </c>
      <c r="B54" s="10" t="str">
        <v>Rafael Lemmens </v>
      </c>
      <c r="C54" s="10">
        <v>743</v>
      </c>
    </row>
    <row r="55" spans="1:3" x14ac:dyDescent="0.3">
      <c r="A55" s="10">
        <v>52</v>
      </c>
      <c r="B55" s="10" t="str">
        <v>Bart Roosen</v>
      </c>
      <c r="C55" s="10">
        <v>682</v>
      </c>
    </row>
    <row r="56" spans="1:3" x14ac:dyDescent="0.3">
      <c r="A56" s="10">
        <v>53</v>
      </c>
      <c r="B56" s="10" t="str">
        <v>Josy Degreef </v>
      </c>
      <c r="C56" s="10">
        <v>660</v>
      </c>
    </row>
    <row r="57" spans="1:3" x14ac:dyDescent="0.3">
      <c r="A57" s="10">
        <v>54</v>
      </c>
      <c r="B57" s="10" t="str">
        <v>Thomas Pacolet</v>
      </c>
      <c r="C57" s="10">
        <v>621</v>
      </c>
    </row>
    <row r="58" spans="1:3" x14ac:dyDescent="0.3">
      <c r="A58" s="10">
        <v>55</v>
      </c>
      <c r="B58" s="10" t="str">
        <v>Vasco Goos </v>
      </c>
      <c r="C58" s="10">
        <v>610</v>
      </c>
    </row>
    <row r="59" spans="1:3" x14ac:dyDescent="0.3">
      <c r="A59" s="10">
        <v>56</v>
      </c>
      <c r="B59" s="10" t="str">
        <v>Alain Tilkens</v>
      </c>
      <c r="C59" s="10">
        <v>596</v>
      </c>
    </row>
    <row r="60" spans="1:3" x14ac:dyDescent="0.3">
      <c r="A60" s="10">
        <v>57</v>
      </c>
      <c r="B60" s="10" t="str">
        <v>Glenn Behets </v>
      </c>
      <c r="C60" s="10">
        <v>587</v>
      </c>
    </row>
    <row r="61" spans="1:3" x14ac:dyDescent="0.3">
      <c r="A61" s="10">
        <v>58</v>
      </c>
      <c r="B61" s="10" t="str">
        <v>Bart Billen </v>
      </c>
      <c r="C61" s="10">
        <v>428</v>
      </c>
    </row>
    <row r="62" spans="1:3" x14ac:dyDescent="0.3">
      <c r="A62" s="10">
        <v>59</v>
      </c>
      <c r="B62" s="10" t="str">
        <v>David Wauters</v>
      </c>
      <c r="C62" s="10">
        <v>332</v>
      </c>
    </row>
    <row r="63" spans="1:3" x14ac:dyDescent="0.3">
      <c r="A63" s="10">
        <v>60</v>
      </c>
      <c r="B63" s="10" t="str">
        <v>Nick Gillard </v>
      </c>
      <c r="C63" s="10">
        <v>329</v>
      </c>
    </row>
    <row r="64" spans="1:3" x14ac:dyDescent="0.3">
      <c r="A64" s="10">
        <v>61</v>
      </c>
      <c r="B64" s="10" t="str">
        <v>Guy Raickman</v>
      </c>
      <c r="C64" s="10">
        <v>267</v>
      </c>
    </row>
    <row r="65" spans="1:3" x14ac:dyDescent="0.3">
      <c r="A65" s="10">
        <v>62</v>
      </c>
      <c r="B65" s="10" t="str">
        <v>Geert Briers </v>
      </c>
      <c r="C65" s="10">
        <v>247</v>
      </c>
    </row>
    <row r="66" spans="1:3" x14ac:dyDescent="0.3">
      <c r="A66" s="10">
        <v>63</v>
      </c>
      <c r="B66" s="10" t="str">
        <v>Frank Vanputte</v>
      </c>
      <c r="C66" s="10">
        <v>241</v>
      </c>
    </row>
    <row r="67" spans="1:3" x14ac:dyDescent="0.3">
      <c r="A67" s="10">
        <v>64</v>
      </c>
      <c r="B67" s="10" t="str">
        <v>Jose Tuts</v>
      </c>
      <c r="C67" s="10">
        <v>231</v>
      </c>
    </row>
    <row r="68" spans="1:3" x14ac:dyDescent="0.3">
      <c r="A68" s="10">
        <v>65</v>
      </c>
      <c r="B68" s="10" t="str">
        <v>Daniel Schiemsky</v>
      </c>
      <c r="C68" s="10">
        <v>213</v>
      </c>
    </row>
    <row r="69" spans="1:3" x14ac:dyDescent="0.3">
      <c r="A69" s="10">
        <v>66</v>
      </c>
      <c r="B69" s="10" t="str">
        <v>Emile Sacreas</v>
      </c>
      <c r="C69" s="10">
        <v>191</v>
      </c>
    </row>
    <row r="70" spans="1:3" x14ac:dyDescent="0.3">
      <c r="A70" s="10">
        <v>67</v>
      </c>
      <c r="B70" s="10" t="str">
        <v>Guy Conard </v>
      </c>
      <c r="C70" s="10">
        <v>113</v>
      </c>
    </row>
    <row r="71" spans="1:3" x14ac:dyDescent="0.3">
      <c r="A71" s="10">
        <v>67</v>
      </c>
      <c r="B71" s="10" t="str">
        <v>August Reynaerts</v>
      </c>
      <c r="C71" s="10">
        <v>113</v>
      </c>
    </row>
    <row r="72" spans="1:3" x14ac:dyDescent="0.3">
      <c r="A72" s="10">
        <v>67</v>
      </c>
      <c r="B72" s="10" t="str">
        <v>Marc Simons</v>
      </c>
      <c r="C72" s="10">
        <v>113</v>
      </c>
    </row>
    <row r="73" spans="1:3" x14ac:dyDescent="0.3">
      <c r="A73" s="10">
        <v>70</v>
      </c>
      <c r="B73" s="10" t="str">
        <v>Benny Ulens</v>
      </c>
      <c r="C73" s="10">
        <v>102</v>
      </c>
    </row>
    <row r="74" spans="1:3" x14ac:dyDescent="0.3">
      <c r="A74" s="10">
        <v>71</v>
      </c>
      <c r="B74" s="10" t="str">
        <v>Luc Roosen</v>
      </c>
      <c r="C74" s="10">
        <v>76</v>
      </c>
    </row>
    <row r="75" spans="1:3" x14ac:dyDescent="0.3">
      <c r="A75" s="10">
        <v>72</v>
      </c>
      <c r="B75" s="10" t="str">
        <v>Stijn De Coster </v>
      </c>
      <c r="C75" s="10">
        <v>73</v>
      </c>
    </row>
    <row r="76" spans="1:3" x14ac:dyDescent="0.3">
      <c r="A76" s="10">
        <v>73</v>
      </c>
      <c r="B76" s="10" t="str">
        <v>Stijn Moniquet</v>
      </c>
      <c r="C76" s="10">
        <v>70</v>
      </c>
    </row>
    <row r="77" spans="1:3" x14ac:dyDescent="0.3">
      <c r="A77" s="10">
        <v>74</v>
      </c>
      <c r="B77" s="10" t="str">
        <v>Joseph Simons</v>
      </c>
      <c r="C77" s="10">
        <v>55</v>
      </c>
    </row>
    <row r="78" spans="1:3" x14ac:dyDescent="0.3">
      <c r="A78" s="10">
        <v>75</v>
      </c>
      <c r="B78" s="10" t="str">
        <v>Jos Mathieu</v>
      </c>
      <c r="C78" s="10">
        <v>50</v>
      </c>
    </row>
    <row r="79" spans="1:3" x14ac:dyDescent="0.3">
      <c r="A79" s="10">
        <v>76</v>
      </c>
      <c r="B79" s="10" t="str">
        <v>Johan Bangels </v>
      </c>
      <c r="C79" s="10">
        <v>0</v>
      </c>
    </row>
    <row r="80" spans="1:3" x14ac:dyDescent="0.3">
      <c r="A80" s="10">
        <v>76</v>
      </c>
      <c r="B80" s="10" t="str">
        <v>Yves Botte </v>
      </c>
      <c r="C80" s="10">
        <v>0</v>
      </c>
    </row>
    <row r="81" spans="1:3" x14ac:dyDescent="0.3">
      <c r="A81" s="10">
        <v>76</v>
      </c>
      <c r="B81" s="10" t="str">
        <v>Rita Ulens </v>
      </c>
      <c r="C81" s="10">
        <v>0</v>
      </c>
    </row>
    <row r="82" spans="1:3" x14ac:dyDescent="0.3">
      <c r="A82" s="10">
        <v>76</v>
      </c>
      <c r="B82" s="10" t="str">
        <v>Bart Bries </v>
      </c>
      <c r="C82" s="10">
        <v>0</v>
      </c>
    </row>
    <row r="83" spans="1:3" x14ac:dyDescent="0.3">
      <c r="A83" s="10">
        <v>76</v>
      </c>
      <c r="B83" s="10" t="str">
        <v>Marc Cornelis </v>
      </c>
      <c r="C83" s="10">
        <v>0</v>
      </c>
    </row>
    <row r="84" spans="1:3" x14ac:dyDescent="0.3">
      <c r="A84" s="10">
        <v>76</v>
      </c>
      <c r="B84" s="10" t="str">
        <v>Sven De Mey </v>
      </c>
      <c r="C84" s="10">
        <v>0</v>
      </c>
    </row>
    <row r="85" spans="1:3" x14ac:dyDescent="0.3">
      <c r="A85" s="10">
        <v>76</v>
      </c>
      <c r="B85" s="10" t="str">
        <v>Laetitia Gerard </v>
      </c>
      <c r="C85" s="10">
        <v>0</v>
      </c>
    </row>
    <row r="86" spans="1:3" x14ac:dyDescent="0.3">
      <c r="A86" s="10">
        <v>76</v>
      </c>
      <c r="B86" s="10" t="str">
        <v>Nick Francois </v>
      </c>
      <c r="C86" s="10">
        <v>0</v>
      </c>
    </row>
    <row r="87" spans="1:3" x14ac:dyDescent="0.3">
      <c r="A87" s="10">
        <v>76</v>
      </c>
      <c r="B87" s="10" t="str">
        <v>Kevin Hackelbracht </v>
      </c>
      <c r="C87" s="10">
        <v>0</v>
      </c>
    </row>
    <row r="88" spans="1:3" x14ac:dyDescent="0.3">
      <c r="A88" s="10">
        <v>76</v>
      </c>
      <c r="B88" s="10" t="str">
        <v>Cyrille Hombroek </v>
      </c>
      <c r="C88" s="10">
        <v>0</v>
      </c>
    </row>
    <row r="89" spans="1:3" x14ac:dyDescent="0.3">
      <c r="A89" s="10">
        <v>76</v>
      </c>
      <c r="B89" s="10" t="str">
        <v>Filip Ledoux </v>
      </c>
      <c r="C89" s="10">
        <v>0</v>
      </c>
    </row>
    <row r="90" spans="1:3" x14ac:dyDescent="0.3">
      <c r="A90" s="10">
        <v>76</v>
      </c>
      <c r="B90" s="10" t="str">
        <v>Kristof Leirs </v>
      </c>
      <c r="C90" s="10">
        <v>0</v>
      </c>
    </row>
    <row r="91" spans="1:3" x14ac:dyDescent="0.3">
      <c r="A91" s="10">
        <v>76</v>
      </c>
      <c r="B91" s="10" t="str">
        <v>Johny Linnekens </v>
      </c>
      <c r="C91" s="10">
        <v>0</v>
      </c>
    </row>
    <row r="92" spans="1:3" x14ac:dyDescent="0.3">
      <c r="A92" s="10">
        <v>76</v>
      </c>
      <c r="B92" s="10" t="str">
        <v>Nico Matthijs</v>
      </c>
      <c r="C92" s="10">
        <v>0</v>
      </c>
    </row>
    <row r="93" spans="1:3" x14ac:dyDescent="0.3">
      <c r="A93" s="10">
        <v>76</v>
      </c>
      <c r="B93" s="10" t="str">
        <v>Georges Reynaerts</v>
      </c>
      <c r="C93" s="10">
        <v>0</v>
      </c>
    </row>
    <row r="94" spans="1:3" x14ac:dyDescent="0.3">
      <c r="A94" s="10">
        <v>76</v>
      </c>
      <c r="B94" s="10" t="str">
        <v>Marita Reynders</v>
      </c>
      <c r="C94" s="10">
        <v>0</v>
      </c>
    </row>
    <row r="95" spans="1:3" x14ac:dyDescent="0.3">
      <c r="A95" s="10">
        <v>76</v>
      </c>
      <c r="B95" s="10" t="str">
        <v>Guy Serron</v>
      </c>
      <c r="C95" s="10">
        <v>0</v>
      </c>
    </row>
    <row r="96" spans="1:3" x14ac:dyDescent="0.3">
      <c r="A96" s="10">
        <v>76</v>
      </c>
      <c r="B96" s="10" t="str">
        <v>Nadia Serron</v>
      </c>
      <c r="C96" s="10">
        <v>0</v>
      </c>
    </row>
    <row r="97" spans="1:3" x14ac:dyDescent="0.3">
      <c r="A97" s="10">
        <v>76</v>
      </c>
      <c r="B97" s="10" t="str">
        <v>Alain De Wilde</v>
      </c>
      <c r="C97" s="10">
        <v>0</v>
      </c>
    </row>
    <row r="98" spans="1:3" x14ac:dyDescent="0.3">
      <c r="A98" s="10">
        <v>76</v>
      </c>
      <c r="B98" s="10" t="str">
        <v>Alain Tuts</v>
      </c>
      <c r="C98" s="10">
        <v>0</v>
      </c>
    </row>
    <row r="99" spans="1:3" x14ac:dyDescent="0.3">
      <c r="A99" s="10">
        <v>76</v>
      </c>
      <c r="B99" s="10" t="str">
        <v>Joost Van Den Broeck</v>
      </c>
      <c r="C99" s="10">
        <v>0</v>
      </c>
    </row>
    <row r="100" spans="1:3" x14ac:dyDescent="0.3">
      <c r="A100" s="10">
        <v>76</v>
      </c>
      <c r="B100" s="10" t="str">
        <v>Jurgen Vansevenant</v>
      </c>
      <c r="C100" s="10">
        <v>0</v>
      </c>
    </row>
    <row r="101" spans="1:3" x14ac:dyDescent="0.3">
      <c r="A101" s="10">
        <v>76</v>
      </c>
      <c r="B101" s="10" t="str">
        <v>Marc Veirman</v>
      </c>
      <c r="C101" s="10">
        <v>0</v>
      </c>
    </row>
  </sheetData>
  <sheetProtection sheet="1" selectLockedCells="1" selectUnlockedCell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0"/>
  <sheetViews>
    <sheetView zoomScale="130" zoomScaleNormal="130" workbookViewId="0">
      <pane ySplit="3" topLeftCell="A4" activePane="bottomLeft" state="frozen"/>
      <selection pane="bottomLeft"/>
    </sheetView>
  </sheetViews>
  <sheetFormatPr defaultColWidth="8.7109375" defaultRowHeight="12.75" x14ac:dyDescent="0.2"/>
  <cols>
    <col min="1" max="1" width="24.5703125" bestFit="1" customWidth="1"/>
    <col min="2" max="5" width="4" customWidth="1"/>
    <col min="6" max="9" width="5.42578125" customWidth="1"/>
  </cols>
  <sheetData>
    <row r="1" spans="1:9" ht="27.75" customHeight="1" thickBot="1" x14ac:dyDescent="0.3">
      <c r="A1" s="6" t="s">
        <v>28</v>
      </c>
      <c r="B1" s="37"/>
      <c r="C1" s="37"/>
      <c r="D1" s="37"/>
      <c r="E1" s="37"/>
      <c r="I1" s="7" t="s">
        <v>2</v>
      </c>
    </row>
    <row r="2" spans="1:9" s="1" customFormat="1" ht="48.75" customHeight="1" x14ac:dyDescent="0.2">
      <c r="A2" s="4"/>
      <c r="B2" s="39" t="s">
        <v>0</v>
      </c>
      <c r="C2" s="36" t="s">
        <v>1</v>
      </c>
      <c r="D2" s="39" t="s">
        <v>0</v>
      </c>
      <c r="E2" s="36" t="s">
        <v>1</v>
      </c>
      <c r="F2" s="87" t="s">
        <v>9</v>
      </c>
      <c r="G2" s="89" t="s">
        <v>5</v>
      </c>
      <c r="H2" s="83" t="s">
        <v>3</v>
      </c>
      <c r="I2" s="85" t="s">
        <v>4</v>
      </c>
    </row>
    <row r="3" spans="1:9" ht="18" customHeight="1" thickBot="1" x14ac:dyDescent="0.25">
      <c r="A3" s="40"/>
      <c r="B3" s="2">
        <v>19</v>
      </c>
      <c r="C3" s="38">
        <v>20</v>
      </c>
      <c r="D3" s="38">
        <v>26</v>
      </c>
      <c r="E3" s="2">
        <v>27</v>
      </c>
      <c r="F3" s="88"/>
      <c r="G3" s="90"/>
      <c r="H3" s="84"/>
      <c r="I3" s="86"/>
    </row>
    <row r="4" spans="1:9" x14ac:dyDescent="0.2">
      <c r="A4" s="47" t="s">
        <v>39</v>
      </c>
      <c r="B4" s="46">
        <v>76</v>
      </c>
      <c r="C4" s="14"/>
      <c r="D4" s="14">
        <v>80</v>
      </c>
      <c r="E4" s="14"/>
      <c r="F4" s="15">
        <f>COUNT(B4:E4)</f>
        <v>2</v>
      </c>
      <c r="G4" s="16">
        <f>SUM(F4)</f>
        <v>2</v>
      </c>
      <c r="H4" s="17">
        <f>SUM(B4:E4)</f>
        <v>156</v>
      </c>
      <c r="I4" s="18">
        <f>SUM(H4)</f>
        <v>156</v>
      </c>
    </row>
    <row r="5" spans="1:9" x14ac:dyDescent="0.2">
      <c r="A5" s="48" t="s">
        <v>40</v>
      </c>
      <c r="B5" s="46"/>
      <c r="C5" s="14"/>
      <c r="D5" s="14"/>
      <c r="E5" s="14"/>
      <c r="F5" s="15">
        <f t="shared" ref="F5:F69" si="0">COUNT(B5:E5)</f>
        <v>0</v>
      </c>
      <c r="G5" s="16">
        <f t="shared" ref="G5:G69" si="1">SUM(F5)</f>
        <v>0</v>
      </c>
      <c r="H5" s="17">
        <f t="shared" ref="H5:H69" si="2">SUM(B5:E5)</f>
        <v>0</v>
      </c>
      <c r="I5" s="18">
        <f t="shared" ref="I5:I69" si="3">SUM(H5)</f>
        <v>0</v>
      </c>
    </row>
    <row r="6" spans="1:9" x14ac:dyDescent="0.2">
      <c r="A6" s="48" t="s">
        <v>41</v>
      </c>
      <c r="B6" s="46"/>
      <c r="C6" s="14"/>
      <c r="D6" s="14"/>
      <c r="E6" s="14"/>
      <c r="F6" s="15">
        <f t="shared" si="0"/>
        <v>0</v>
      </c>
      <c r="G6" s="16">
        <f t="shared" si="1"/>
        <v>0</v>
      </c>
      <c r="H6" s="17">
        <f t="shared" si="2"/>
        <v>0</v>
      </c>
      <c r="I6" s="18">
        <f t="shared" si="3"/>
        <v>0</v>
      </c>
    </row>
    <row r="7" spans="1:9" x14ac:dyDescent="0.2">
      <c r="A7" s="48" t="s">
        <v>42</v>
      </c>
      <c r="B7" s="46"/>
      <c r="C7" s="14"/>
      <c r="D7" s="14"/>
      <c r="E7" s="14"/>
      <c r="F7" s="15">
        <f t="shared" si="0"/>
        <v>0</v>
      </c>
      <c r="G7" s="16">
        <f t="shared" si="1"/>
        <v>0</v>
      </c>
      <c r="H7" s="17">
        <f t="shared" si="2"/>
        <v>0</v>
      </c>
      <c r="I7" s="18">
        <f t="shared" si="3"/>
        <v>0</v>
      </c>
    </row>
    <row r="8" spans="1:9" x14ac:dyDescent="0.2">
      <c r="A8" s="48" t="s">
        <v>43</v>
      </c>
      <c r="B8" s="46"/>
      <c r="C8" s="14"/>
      <c r="D8" s="14"/>
      <c r="E8" s="14"/>
      <c r="F8" s="15">
        <f t="shared" si="0"/>
        <v>0</v>
      </c>
      <c r="G8" s="16">
        <f t="shared" si="1"/>
        <v>0</v>
      </c>
      <c r="H8" s="17">
        <f t="shared" si="2"/>
        <v>0</v>
      </c>
      <c r="I8" s="18">
        <f t="shared" si="3"/>
        <v>0</v>
      </c>
    </row>
    <row r="9" spans="1:9" x14ac:dyDescent="0.2">
      <c r="A9" s="48" t="s">
        <v>44</v>
      </c>
      <c r="B9" s="46"/>
      <c r="C9" s="14"/>
      <c r="D9" s="14"/>
      <c r="E9" s="14"/>
      <c r="F9" s="15">
        <f t="shared" si="0"/>
        <v>0</v>
      </c>
      <c r="G9" s="16">
        <f t="shared" si="1"/>
        <v>0</v>
      </c>
      <c r="H9" s="17">
        <f t="shared" si="2"/>
        <v>0</v>
      </c>
      <c r="I9" s="18">
        <f t="shared" si="3"/>
        <v>0</v>
      </c>
    </row>
    <row r="10" spans="1:9" x14ac:dyDescent="0.2">
      <c r="A10" s="48" t="s">
        <v>45</v>
      </c>
      <c r="B10" s="46">
        <v>76</v>
      </c>
      <c r="C10" s="14"/>
      <c r="D10" s="14">
        <v>80</v>
      </c>
      <c r="E10" s="14">
        <v>60</v>
      </c>
      <c r="F10" s="15">
        <f t="shared" ref="F10" si="4">COUNT(B10:E10)</f>
        <v>3</v>
      </c>
      <c r="G10" s="16">
        <f t="shared" ref="G10" si="5">SUM(F10)</f>
        <v>3</v>
      </c>
      <c r="H10" s="17">
        <f t="shared" ref="H10" si="6">SUM(B10:E10)</f>
        <v>216</v>
      </c>
      <c r="I10" s="18">
        <f t="shared" ref="I10" si="7">SUM(H10)</f>
        <v>216</v>
      </c>
    </row>
    <row r="11" spans="1:9" x14ac:dyDescent="0.2">
      <c r="A11" s="48" t="s">
        <v>46</v>
      </c>
      <c r="B11" s="46">
        <v>76</v>
      </c>
      <c r="C11" s="14"/>
      <c r="D11" s="14">
        <v>80</v>
      </c>
      <c r="E11" s="14">
        <v>60</v>
      </c>
      <c r="F11" s="15">
        <f t="shared" si="0"/>
        <v>3</v>
      </c>
      <c r="G11" s="16">
        <f t="shared" si="1"/>
        <v>3</v>
      </c>
      <c r="H11" s="17">
        <f t="shared" si="2"/>
        <v>216</v>
      </c>
      <c r="I11" s="18">
        <f t="shared" si="3"/>
        <v>216</v>
      </c>
    </row>
    <row r="12" spans="1:9" x14ac:dyDescent="0.2">
      <c r="A12" s="48" t="s">
        <v>47</v>
      </c>
      <c r="B12" s="46"/>
      <c r="C12" s="14"/>
      <c r="D12" s="14">
        <v>63</v>
      </c>
      <c r="E12" s="14">
        <v>59</v>
      </c>
      <c r="F12" s="15">
        <f t="shared" si="0"/>
        <v>2</v>
      </c>
      <c r="G12" s="16">
        <f t="shared" si="1"/>
        <v>2</v>
      </c>
      <c r="H12" s="17">
        <f t="shared" si="2"/>
        <v>122</v>
      </c>
      <c r="I12" s="18">
        <f t="shared" si="3"/>
        <v>122</v>
      </c>
    </row>
    <row r="13" spans="1:9" x14ac:dyDescent="0.2">
      <c r="A13" s="48" t="s">
        <v>48</v>
      </c>
      <c r="B13" s="46">
        <v>76</v>
      </c>
      <c r="C13" s="14"/>
      <c r="D13" s="14">
        <v>80</v>
      </c>
      <c r="E13" s="14">
        <v>60</v>
      </c>
      <c r="F13" s="15">
        <f t="shared" si="0"/>
        <v>3</v>
      </c>
      <c r="G13" s="16">
        <f t="shared" si="1"/>
        <v>3</v>
      </c>
      <c r="H13" s="17">
        <f t="shared" si="2"/>
        <v>216</v>
      </c>
      <c r="I13" s="18">
        <f t="shared" si="3"/>
        <v>216</v>
      </c>
    </row>
    <row r="14" spans="1:9" x14ac:dyDescent="0.2">
      <c r="A14" s="48" t="s">
        <v>49</v>
      </c>
      <c r="B14" s="46"/>
      <c r="C14" s="14"/>
      <c r="D14" s="14"/>
      <c r="E14" s="14"/>
      <c r="F14" s="15">
        <f t="shared" si="0"/>
        <v>0</v>
      </c>
      <c r="G14" s="16">
        <f t="shared" si="1"/>
        <v>0</v>
      </c>
      <c r="H14" s="17">
        <f t="shared" si="2"/>
        <v>0</v>
      </c>
      <c r="I14" s="18">
        <f t="shared" si="3"/>
        <v>0</v>
      </c>
    </row>
    <row r="15" spans="1:9" x14ac:dyDescent="0.2">
      <c r="A15" s="48" t="s">
        <v>50</v>
      </c>
      <c r="B15" s="46"/>
      <c r="C15" s="14"/>
      <c r="D15" s="14"/>
      <c r="E15" s="14"/>
      <c r="F15" s="15">
        <f t="shared" si="0"/>
        <v>0</v>
      </c>
      <c r="G15" s="16">
        <f t="shared" si="1"/>
        <v>0</v>
      </c>
      <c r="H15" s="17">
        <f t="shared" si="2"/>
        <v>0</v>
      </c>
      <c r="I15" s="18">
        <f t="shared" si="3"/>
        <v>0</v>
      </c>
    </row>
    <row r="16" spans="1:9" x14ac:dyDescent="0.2">
      <c r="A16" s="48" t="s">
        <v>51</v>
      </c>
      <c r="B16" s="46"/>
      <c r="C16" s="14"/>
      <c r="D16" s="14"/>
      <c r="E16" s="14"/>
      <c r="F16" s="15">
        <f t="shared" si="0"/>
        <v>0</v>
      </c>
      <c r="G16" s="16">
        <f t="shared" si="1"/>
        <v>0</v>
      </c>
      <c r="H16" s="17">
        <f t="shared" si="2"/>
        <v>0</v>
      </c>
      <c r="I16" s="18">
        <f t="shared" si="3"/>
        <v>0</v>
      </c>
    </row>
    <row r="17" spans="1:9" x14ac:dyDescent="0.2">
      <c r="A17" s="48" t="s">
        <v>52</v>
      </c>
      <c r="B17" s="46"/>
      <c r="C17" s="14"/>
      <c r="D17" s="14">
        <v>80</v>
      </c>
      <c r="E17" s="14">
        <v>60</v>
      </c>
      <c r="F17" s="15">
        <f t="shared" si="0"/>
        <v>2</v>
      </c>
      <c r="G17" s="16">
        <f t="shared" si="1"/>
        <v>2</v>
      </c>
      <c r="H17" s="17">
        <f t="shared" si="2"/>
        <v>140</v>
      </c>
      <c r="I17" s="18">
        <f t="shared" si="3"/>
        <v>140</v>
      </c>
    </row>
    <row r="18" spans="1:9" x14ac:dyDescent="0.2">
      <c r="A18" s="48" t="s">
        <v>53</v>
      </c>
      <c r="B18" s="46"/>
      <c r="C18" s="14"/>
      <c r="D18" s="14"/>
      <c r="E18" s="14"/>
      <c r="F18" s="15">
        <f t="shared" si="0"/>
        <v>0</v>
      </c>
      <c r="G18" s="16">
        <f t="shared" si="1"/>
        <v>0</v>
      </c>
      <c r="H18" s="17">
        <f t="shared" si="2"/>
        <v>0</v>
      </c>
      <c r="I18" s="18">
        <f t="shared" si="3"/>
        <v>0</v>
      </c>
    </row>
    <row r="19" spans="1:9" x14ac:dyDescent="0.2">
      <c r="A19" s="48" t="s">
        <v>54</v>
      </c>
      <c r="B19" s="46"/>
      <c r="C19" s="14"/>
      <c r="D19" s="14"/>
      <c r="E19" s="14"/>
      <c r="F19" s="15">
        <f t="shared" si="0"/>
        <v>0</v>
      </c>
      <c r="G19" s="16">
        <f t="shared" si="1"/>
        <v>0</v>
      </c>
      <c r="H19" s="17">
        <f t="shared" si="2"/>
        <v>0</v>
      </c>
      <c r="I19" s="18">
        <f t="shared" si="3"/>
        <v>0</v>
      </c>
    </row>
    <row r="20" spans="1:9" x14ac:dyDescent="0.2">
      <c r="A20" s="48" t="s">
        <v>55</v>
      </c>
      <c r="B20" s="46"/>
      <c r="C20" s="14"/>
      <c r="D20" s="14">
        <v>63</v>
      </c>
      <c r="E20" s="14">
        <v>59</v>
      </c>
      <c r="F20" s="15">
        <f t="shared" si="0"/>
        <v>2</v>
      </c>
      <c r="G20" s="16">
        <f t="shared" si="1"/>
        <v>2</v>
      </c>
      <c r="H20" s="17">
        <f t="shared" si="2"/>
        <v>122</v>
      </c>
      <c r="I20" s="18">
        <f t="shared" si="3"/>
        <v>122</v>
      </c>
    </row>
    <row r="21" spans="1:9" x14ac:dyDescent="0.2">
      <c r="A21" s="48" t="s">
        <v>56</v>
      </c>
      <c r="B21" s="46"/>
      <c r="C21" s="14"/>
      <c r="D21" s="14"/>
      <c r="E21" s="14"/>
      <c r="F21" s="15">
        <f t="shared" si="0"/>
        <v>0</v>
      </c>
      <c r="G21" s="16">
        <f t="shared" si="1"/>
        <v>0</v>
      </c>
      <c r="H21" s="17">
        <f t="shared" si="2"/>
        <v>0</v>
      </c>
      <c r="I21" s="18">
        <f t="shared" si="3"/>
        <v>0</v>
      </c>
    </row>
    <row r="22" spans="1:9" x14ac:dyDescent="0.2">
      <c r="A22" s="48" t="s">
        <v>57</v>
      </c>
      <c r="B22" s="46"/>
      <c r="C22" s="14"/>
      <c r="D22" s="14"/>
      <c r="E22" s="14"/>
      <c r="F22" s="15">
        <f t="shared" si="0"/>
        <v>0</v>
      </c>
      <c r="G22" s="16">
        <f t="shared" si="1"/>
        <v>0</v>
      </c>
      <c r="H22" s="17">
        <f t="shared" si="2"/>
        <v>0</v>
      </c>
      <c r="I22" s="18">
        <f t="shared" si="3"/>
        <v>0</v>
      </c>
    </row>
    <row r="23" spans="1:9" x14ac:dyDescent="0.2">
      <c r="A23" s="48" t="s">
        <v>58</v>
      </c>
      <c r="B23" s="46"/>
      <c r="C23" s="14"/>
      <c r="D23" s="14"/>
      <c r="E23" s="14"/>
      <c r="F23" s="15">
        <f t="shared" si="0"/>
        <v>0</v>
      </c>
      <c r="G23" s="16">
        <f t="shared" si="1"/>
        <v>0</v>
      </c>
      <c r="H23" s="17">
        <f t="shared" si="2"/>
        <v>0</v>
      </c>
      <c r="I23" s="18">
        <f t="shared" si="3"/>
        <v>0</v>
      </c>
    </row>
    <row r="24" spans="1:9" x14ac:dyDescent="0.2">
      <c r="A24" s="48" t="s">
        <v>59</v>
      </c>
      <c r="B24" s="46"/>
      <c r="C24" s="14"/>
      <c r="D24" s="14"/>
      <c r="E24" s="14"/>
      <c r="F24" s="15">
        <f t="shared" si="0"/>
        <v>0</v>
      </c>
      <c r="G24" s="16">
        <f t="shared" si="1"/>
        <v>0</v>
      </c>
      <c r="H24" s="17">
        <f t="shared" si="2"/>
        <v>0</v>
      </c>
      <c r="I24" s="18">
        <f t="shared" si="3"/>
        <v>0</v>
      </c>
    </row>
    <row r="25" spans="1:9" x14ac:dyDescent="0.2">
      <c r="A25" s="48" t="s">
        <v>60</v>
      </c>
      <c r="B25" s="46">
        <v>76</v>
      </c>
      <c r="C25" s="14">
        <v>60</v>
      </c>
      <c r="D25" s="14">
        <v>80</v>
      </c>
      <c r="E25" s="14">
        <v>60</v>
      </c>
      <c r="F25" s="15">
        <f t="shared" si="0"/>
        <v>4</v>
      </c>
      <c r="G25" s="16">
        <f t="shared" si="1"/>
        <v>4</v>
      </c>
      <c r="H25" s="17">
        <f t="shared" si="2"/>
        <v>276</v>
      </c>
      <c r="I25" s="18">
        <f t="shared" si="3"/>
        <v>276</v>
      </c>
    </row>
    <row r="26" spans="1:9" x14ac:dyDescent="0.2">
      <c r="A26" s="48" t="s">
        <v>61</v>
      </c>
      <c r="B26" s="46"/>
      <c r="C26" s="14"/>
      <c r="D26" s="14"/>
      <c r="E26" s="14"/>
      <c r="F26" s="15">
        <f t="shared" si="0"/>
        <v>0</v>
      </c>
      <c r="G26" s="16">
        <f t="shared" si="1"/>
        <v>0</v>
      </c>
      <c r="H26" s="17">
        <f t="shared" si="2"/>
        <v>0</v>
      </c>
      <c r="I26" s="18">
        <f t="shared" si="3"/>
        <v>0</v>
      </c>
    </row>
    <row r="27" spans="1:9" x14ac:dyDescent="0.2">
      <c r="A27" s="48" t="s">
        <v>62</v>
      </c>
      <c r="B27" s="46">
        <v>64</v>
      </c>
      <c r="C27" s="14"/>
      <c r="D27" s="14">
        <v>63</v>
      </c>
      <c r="E27" s="14">
        <v>59</v>
      </c>
      <c r="F27" s="15">
        <f t="shared" si="0"/>
        <v>3</v>
      </c>
      <c r="G27" s="16">
        <f t="shared" si="1"/>
        <v>3</v>
      </c>
      <c r="H27" s="17">
        <f t="shared" si="2"/>
        <v>186</v>
      </c>
      <c r="I27" s="18">
        <f t="shared" si="3"/>
        <v>186</v>
      </c>
    </row>
    <row r="28" spans="1:9" x14ac:dyDescent="0.2">
      <c r="A28" s="48" t="s">
        <v>63</v>
      </c>
      <c r="B28" s="46"/>
      <c r="C28" s="14"/>
      <c r="D28" s="14"/>
      <c r="E28" s="14"/>
      <c r="F28" s="15">
        <f t="shared" si="0"/>
        <v>0</v>
      </c>
      <c r="G28" s="16">
        <f t="shared" si="1"/>
        <v>0</v>
      </c>
      <c r="H28" s="17">
        <f t="shared" si="2"/>
        <v>0</v>
      </c>
      <c r="I28" s="18">
        <f t="shared" si="3"/>
        <v>0</v>
      </c>
    </row>
    <row r="29" spans="1:9" x14ac:dyDescent="0.2">
      <c r="A29" s="48" t="s">
        <v>64</v>
      </c>
      <c r="B29" s="46"/>
      <c r="C29" s="14"/>
      <c r="D29" s="14"/>
      <c r="E29" s="14"/>
      <c r="F29" s="15">
        <f t="shared" si="0"/>
        <v>0</v>
      </c>
      <c r="G29" s="16">
        <f t="shared" si="1"/>
        <v>0</v>
      </c>
      <c r="H29" s="17">
        <f t="shared" si="2"/>
        <v>0</v>
      </c>
      <c r="I29" s="18">
        <f t="shared" si="3"/>
        <v>0</v>
      </c>
    </row>
    <row r="30" spans="1:9" x14ac:dyDescent="0.2">
      <c r="A30" s="48" t="s">
        <v>65</v>
      </c>
      <c r="B30" s="46">
        <v>76</v>
      </c>
      <c r="C30" s="14"/>
      <c r="D30" s="14"/>
      <c r="E30" s="14">
        <v>78</v>
      </c>
      <c r="F30" s="15">
        <f t="shared" si="0"/>
        <v>2</v>
      </c>
      <c r="G30" s="16">
        <f t="shared" si="1"/>
        <v>2</v>
      </c>
      <c r="H30" s="17">
        <f t="shared" si="2"/>
        <v>154</v>
      </c>
      <c r="I30" s="18">
        <f t="shared" si="3"/>
        <v>154</v>
      </c>
    </row>
    <row r="31" spans="1:9" x14ac:dyDescent="0.2">
      <c r="A31" s="48" t="s">
        <v>66</v>
      </c>
      <c r="B31" s="46"/>
      <c r="C31" s="14"/>
      <c r="D31" s="14"/>
      <c r="E31" s="14"/>
      <c r="F31" s="15">
        <f t="shared" si="0"/>
        <v>0</v>
      </c>
      <c r="G31" s="16">
        <f t="shared" si="1"/>
        <v>0</v>
      </c>
      <c r="H31" s="17">
        <f t="shared" si="2"/>
        <v>0</v>
      </c>
      <c r="I31" s="18">
        <f t="shared" si="3"/>
        <v>0</v>
      </c>
    </row>
    <row r="32" spans="1:9" x14ac:dyDescent="0.2">
      <c r="A32" s="48" t="s">
        <v>67</v>
      </c>
      <c r="B32" s="46"/>
      <c r="C32" s="14"/>
      <c r="D32" s="14"/>
      <c r="E32" s="14">
        <v>78</v>
      </c>
      <c r="F32" s="15">
        <f t="shared" si="0"/>
        <v>1</v>
      </c>
      <c r="G32" s="16">
        <f t="shared" si="1"/>
        <v>1</v>
      </c>
      <c r="H32" s="17">
        <f t="shared" si="2"/>
        <v>78</v>
      </c>
      <c r="I32" s="18">
        <f t="shared" si="3"/>
        <v>78</v>
      </c>
    </row>
    <row r="33" spans="1:9" x14ac:dyDescent="0.2">
      <c r="A33" s="48" t="s">
        <v>68</v>
      </c>
      <c r="B33" s="46"/>
      <c r="C33" s="14"/>
      <c r="D33" s="14"/>
      <c r="E33" s="14"/>
      <c r="F33" s="15">
        <f t="shared" si="0"/>
        <v>0</v>
      </c>
      <c r="G33" s="16">
        <f t="shared" si="1"/>
        <v>0</v>
      </c>
      <c r="H33" s="17">
        <f t="shared" si="2"/>
        <v>0</v>
      </c>
      <c r="I33" s="18">
        <f t="shared" si="3"/>
        <v>0</v>
      </c>
    </row>
    <row r="34" spans="1:9" x14ac:dyDescent="0.2">
      <c r="A34" s="48" t="s">
        <v>69</v>
      </c>
      <c r="B34" s="46">
        <v>76</v>
      </c>
      <c r="C34" s="14">
        <v>60</v>
      </c>
      <c r="D34" s="14">
        <v>80</v>
      </c>
      <c r="E34" s="14">
        <v>60</v>
      </c>
      <c r="F34" s="15">
        <f t="shared" si="0"/>
        <v>4</v>
      </c>
      <c r="G34" s="16">
        <f t="shared" si="1"/>
        <v>4</v>
      </c>
      <c r="H34" s="17">
        <f t="shared" si="2"/>
        <v>276</v>
      </c>
      <c r="I34" s="18">
        <f t="shared" si="3"/>
        <v>276</v>
      </c>
    </row>
    <row r="35" spans="1:9" x14ac:dyDescent="0.2">
      <c r="A35" s="48" t="s">
        <v>70</v>
      </c>
      <c r="B35" s="46"/>
      <c r="C35" s="14"/>
      <c r="D35" s="14"/>
      <c r="E35" s="14"/>
      <c r="F35" s="15">
        <f t="shared" si="0"/>
        <v>0</v>
      </c>
      <c r="G35" s="16">
        <f t="shared" si="1"/>
        <v>0</v>
      </c>
      <c r="H35" s="17">
        <f t="shared" si="2"/>
        <v>0</v>
      </c>
      <c r="I35" s="18">
        <f t="shared" si="3"/>
        <v>0</v>
      </c>
    </row>
    <row r="36" spans="1:9" x14ac:dyDescent="0.2">
      <c r="A36" s="48" t="s">
        <v>71</v>
      </c>
      <c r="B36" s="46"/>
      <c r="C36" s="14"/>
      <c r="D36" s="14"/>
      <c r="E36" s="14"/>
      <c r="F36" s="15">
        <f t="shared" si="0"/>
        <v>0</v>
      </c>
      <c r="G36" s="16">
        <f t="shared" si="1"/>
        <v>0</v>
      </c>
      <c r="H36" s="17">
        <f t="shared" si="2"/>
        <v>0</v>
      </c>
      <c r="I36" s="18">
        <f t="shared" si="3"/>
        <v>0</v>
      </c>
    </row>
    <row r="37" spans="1:9" x14ac:dyDescent="0.2">
      <c r="A37" s="48" t="s">
        <v>72</v>
      </c>
      <c r="B37" s="46">
        <v>76</v>
      </c>
      <c r="C37" s="14"/>
      <c r="D37" s="14">
        <v>80</v>
      </c>
      <c r="E37" s="14"/>
      <c r="F37" s="15">
        <f t="shared" si="0"/>
        <v>2</v>
      </c>
      <c r="G37" s="16">
        <f t="shared" si="1"/>
        <v>2</v>
      </c>
      <c r="H37" s="17">
        <f t="shared" si="2"/>
        <v>156</v>
      </c>
      <c r="I37" s="18">
        <f t="shared" si="3"/>
        <v>156</v>
      </c>
    </row>
    <row r="38" spans="1:9" x14ac:dyDescent="0.2">
      <c r="A38" s="48" t="s">
        <v>73</v>
      </c>
      <c r="B38" s="46"/>
      <c r="C38" s="14"/>
      <c r="D38" s="14"/>
      <c r="E38" s="14">
        <v>78</v>
      </c>
      <c r="F38" s="15">
        <f t="shared" si="0"/>
        <v>1</v>
      </c>
      <c r="G38" s="16">
        <f t="shared" si="1"/>
        <v>1</v>
      </c>
      <c r="H38" s="17">
        <f t="shared" si="2"/>
        <v>78</v>
      </c>
      <c r="I38" s="18">
        <f t="shared" si="3"/>
        <v>78</v>
      </c>
    </row>
    <row r="39" spans="1:9" x14ac:dyDescent="0.2">
      <c r="A39" s="48" t="s">
        <v>74</v>
      </c>
      <c r="B39" s="46">
        <v>76</v>
      </c>
      <c r="C39" s="14"/>
      <c r="D39" s="14">
        <v>80</v>
      </c>
      <c r="E39" s="14"/>
      <c r="F39" s="15">
        <f t="shared" si="0"/>
        <v>2</v>
      </c>
      <c r="G39" s="16">
        <f t="shared" si="1"/>
        <v>2</v>
      </c>
      <c r="H39" s="17">
        <f t="shared" si="2"/>
        <v>156</v>
      </c>
      <c r="I39" s="18">
        <f t="shared" si="3"/>
        <v>156</v>
      </c>
    </row>
    <row r="40" spans="1:9" x14ac:dyDescent="0.2">
      <c r="A40" s="48" t="s">
        <v>75</v>
      </c>
      <c r="B40" s="46"/>
      <c r="C40" s="14"/>
      <c r="D40" s="14"/>
      <c r="E40" s="14"/>
      <c r="F40" s="15">
        <f t="shared" si="0"/>
        <v>0</v>
      </c>
      <c r="G40" s="16">
        <f t="shared" si="1"/>
        <v>0</v>
      </c>
      <c r="H40" s="17">
        <f t="shared" si="2"/>
        <v>0</v>
      </c>
      <c r="I40" s="18">
        <f t="shared" si="3"/>
        <v>0</v>
      </c>
    </row>
    <row r="41" spans="1:9" x14ac:dyDescent="0.2">
      <c r="A41" s="48" t="s">
        <v>76</v>
      </c>
      <c r="B41" s="46"/>
      <c r="C41" s="14"/>
      <c r="D41" s="14">
        <v>80</v>
      </c>
      <c r="E41" s="14"/>
      <c r="F41" s="15">
        <f t="shared" si="0"/>
        <v>1</v>
      </c>
      <c r="G41" s="16">
        <f t="shared" si="1"/>
        <v>1</v>
      </c>
      <c r="H41" s="17">
        <f t="shared" si="2"/>
        <v>80</v>
      </c>
      <c r="I41" s="18">
        <f t="shared" si="3"/>
        <v>80</v>
      </c>
    </row>
    <row r="42" spans="1:9" x14ac:dyDescent="0.2">
      <c r="A42" s="48" t="s">
        <v>77</v>
      </c>
      <c r="B42" s="46"/>
      <c r="C42" s="14"/>
      <c r="D42" s="14">
        <v>40</v>
      </c>
      <c r="E42" s="14"/>
      <c r="F42" s="15">
        <f t="shared" si="0"/>
        <v>1</v>
      </c>
      <c r="G42" s="16">
        <f t="shared" si="1"/>
        <v>1</v>
      </c>
      <c r="H42" s="17">
        <f t="shared" si="2"/>
        <v>40</v>
      </c>
      <c r="I42" s="18">
        <f t="shared" si="3"/>
        <v>40</v>
      </c>
    </row>
    <row r="43" spans="1:9" x14ac:dyDescent="0.2">
      <c r="A43" s="48" t="s">
        <v>78</v>
      </c>
      <c r="B43" s="46"/>
      <c r="C43" s="14"/>
      <c r="D43" s="14"/>
      <c r="E43" s="14"/>
      <c r="F43" s="15">
        <f t="shared" si="0"/>
        <v>0</v>
      </c>
      <c r="G43" s="16">
        <f t="shared" si="1"/>
        <v>0</v>
      </c>
      <c r="H43" s="17">
        <f t="shared" si="2"/>
        <v>0</v>
      </c>
      <c r="I43" s="18">
        <f t="shared" si="3"/>
        <v>0</v>
      </c>
    </row>
    <row r="44" spans="1:9" x14ac:dyDescent="0.2">
      <c r="A44" s="48" t="s">
        <v>79</v>
      </c>
      <c r="B44" s="46">
        <v>53</v>
      </c>
      <c r="C44" s="14"/>
      <c r="D44" s="14"/>
      <c r="E44" s="14"/>
      <c r="F44" s="15">
        <f t="shared" si="0"/>
        <v>1</v>
      </c>
      <c r="G44" s="16">
        <f t="shared" si="1"/>
        <v>1</v>
      </c>
      <c r="H44" s="17">
        <f t="shared" si="2"/>
        <v>53</v>
      </c>
      <c r="I44" s="18">
        <f t="shared" si="3"/>
        <v>53</v>
      </c>
    </row>
    <row r="45" spans="1:9" x14ac:dyDescent="0.2">
      <c r="A45" s="48" t="s">
        <v>80</v>
      </c>
      <c r="B45" s="46">
        <v>76</v>
      </c>
      <c r="C45" s="14"/>
      <c r="D45" s="14"/>
      <c r="E45" s="14"/>
      <c r="F45" s="15">
        <f t="shared" si="0"/>
        <v>1</v>
      </c>
      <c r="G45" s="16">
        <f t="shared" si="1"/>
        <v>1</v>
      </c>
      <c r="H45" s="17">
        <f t="shared" si="2"/>
        <v>76</v>
      </c>
      <c r="I45" s="18">
        <f t="shared" si="3"/>
        <v>76</v>
      </c>
    </row>
    <row r="46" spans="1:9" x14ac:dyDescent="0.2">
      <c r="A46" s="48" t="s">
        <v>81</v>
      </c>
      <c r="B46" s="46"/>
      <c r="C46" s="14"/>
      <c r="D46" s="14"/>
      <c r="E46" s="14"/>
      <c r="F46" s="15">
        <f t="shared" si="0"/>
        <v>0</v>
      </c>
      <c r="G46" s="16">
        <f t="shared" si="1"/>
        <v>0</v>
      </c>
      <c r="H46" s="17">
        <f t="shared" si="2"/>
        <v>0</v>
      </c>
      <c r="I46" s="18">
        <f t="shared" si="3"/>
        <v>0</v>
      </c>
    </row>
    <row r="47" spans="1:9" x14ac:dyDescent="0.2">
      <c r="A47" s="48" t="s">
        <v>82</v>
      </c>
      <c r="B47" s="46"/>
      <c r="C47" s="14"/>
      <c r="D47" s="14"/>
      <c r="E47" s="14"/>
      <c r="F47" s="15">
        <f t="shared" si="0"/>
        <v>0</v>
      </c>
      <c r="G47" s="16">
        <f t="shared" si="1"/>
        <v>0</v>
      </c>
      <c r="H47" s="17">
        <f t="shared" si="2"/>
        <v>0</v>
      </c>
      <c r="I47" s="18">
        <f t="shared" si="3"/>
        <v>0</v>
      </c>
    </row>
    <row r="48" spans="1:9" x14ac:dyDescent="0.2">
      <c r="A48" s="48" t="s">
        <v>83</v>
      </c>
      <c r="B48" s="46"/>
      <c r="C48" s="14"/>
      <c r="D48" s="14"/>
      <c r="E48" s="14"/>
      <c r="F48" s="15">
        <f t="shared" si="0"/>
        <v>0</v>
      </c>
      <c r="G48" s="16">
        <f t="shared" si="1"/>
        <v>0</v>
      </c>
      <c r="H48" s="17">
        <f t="shared" si="2"/>
        <v>0</v>
      </c>
      <c r="I48" s="18">
        <f t="shared" si="3"/>
        <v>0</v>
      </c>
    </row>
    <row r="49" spans="1:9" x14ac:dyDescent="0.2">
      <c r="A49" s="48" t="s">
        <v>84</v>
      </c>
      <c r="B49" s="46"/>
      <c r="C49" s="14"/>
      <c r="D49" s="14"/>
      <c r="E49" s="14"/>
      <c r="F49" s="15">
        <f t="shared" si="0"/>
        <v>0</v>
      </c>
      <c r="G49" s="16">
        <f t="shared" si="1"/>
        <v>0</v>
      </c>
      <c r="H49" s="17">
        <f t="shared" si="2"/>
        <v>0</v>
      </c>
      <c r="I49" s="18">
        <f t="shared" si="3"/>
        <v>0</v>
      </c>
    </row>
    <row r="50" spans="1:9" x14ac:dyDescent="0.2">
      <c r="A50" s="48" t="s">
        <v>85</v>
      </c>
      <c r="B50" s="46"/>
      <c r="C50" s="14"/>
      <c r="D50" s="14"/>
      <c r="E50" s="14">
        <v>59</v>
      </c>
      <c r="F50" s="15">
        <f t="shared" si="0"/>
        <v>1</v>
      </c>
      <c r="G50" s="16">
        <f t="shared" si="1"/>
        <v>1</v>
      </c>
      <c r="H50" s="17">
        <f t="shared" si="2"/>
        <v>59</v>
      </c>
      <c r="I50" s="18">
        <f t="shared" si="3"/>
        <v>59</v>
      </c>
    </row>
    <row r="51" spans="1:9" x14ac:dyDescent="0.2">
      <c r="A51" s="48" t="s">
        <v>86</v>
      </c>
      <c r="B51" s="46"/>
      <c r="C51" s="14"/>
      <c r="D51" s="14"/>
      <c r="E51" s="14"/>
      <c r="F51" s="15">
        <f t="shared" si="0"/>
        <v>0</v>
      </c>
      <c r="G51" s="16">
        <f t="shared" si="1"/>
        <v>0</v>
      </c>
      <c r="H51" s="17">
        <f t="shared" si="2"/>
        <v>0</v>
      </c>
      <c r="I51" s="18">
        <f t="shared" si="3"/>
        <v>0</v>
      </c>
    </row>
    <row r="52" spans="1:9" x14ac:dyDescent="0.2">
      <c r="A52" s="48" t="s">
        <v>87</v>
      </c>
      <c r="B52" s="46">
        <v>76</v>
      </c>
      <c r="C52" s="14"/>
      <c r="D52" s="14"/>
      <c r="E52" s="14"/>
      <c r="F52" s="15">
        <f t="shared" si="0"/>
        <v>1</v>
      </c>
      <c r="G52" s="16">
        <f t="shared" si="1"/>
        <v>1</v>
      </c>
      <c r="H52" s="17">
        <f t="shared" si="2"/>
        <v>76</v>
      </c>
      <c r="I52" s="18">
        <f t="shared" si="3"/>
        <v>76</v>
      </c>
    </row>
    <row r="53" spans="1:9" x14ac:dyDescent="0.2">
      <c r="A53" s="48" t="s">
        <v>88</v>
      </c>
      <c r="B53" s="46"/>
      <c r="C53" s="14"/>
      <c r="D53" s="14">
        <v>40</v>
      </c>
      <c r="E53" s="14"/>
      <c r="F53" s="15">
        <f t="shared" si="0"/>
        <v>1</v>
      </c>
      <c r="G53" s="16">
        <f t="shared" si="1"/>
        <v>1</v>
      </c>
      <c r="H53" s="17">
        <f t="shared" si="2"/>
        <v>40</v>
      </c>
      <c r="I53" s="18">
        <f t="shared" si="3"/>
        <v>40</v>
      </c>
    </row>
    <row r="54" spans="1:9" x14ac:dyDescent="0.2">
      <c r="A54" s="48" t="s">
        <v>89</v>
      </c>
      <c r="B54" s="46"/>
      <c r="C54" s="14"/>
      <c r="D54" s="14"/>
      <c r="E54" s="14"/>
      <c r="F54" s="15">
        <f t="shared" si="0"/>
        <v>0</v>
      </c>
      <c r="G54" s="16">
        <f t="shared" si="1"/>
        <v>0</v>
      </c>
      <c r="H54" s="17">
        <f t="shared" si="2"/>
        <v>0</v>
      </c>
      <c r="I54" s="18">
        <f t="shared" si="3"/>
        <v>0</v>
      </c>
    </row>
    <row r="55" spans="1:9" x14ac:dyDescent="0.2">
      <c r="A55" s="48" t="s">
        <v>90</v>
      </c>
      <c r="B55" s="46">
        <v>76</v>
      </c>
      <c r="C55" s="14"/>
      <c r="D55" s="14">
        <v>80</v>
      </c>
      <c r="E55" s="14">
        <v>60</v>
      </c>
      <c r="F55" s="15">
        <f t="shared" si="0"/>
        <v>3</v>
      </c>
      <c r="G55" s="16">
        <f t="shared" si="1"/>
        <v>3</v>
      </c>
      <c r="H55" s="17">
        <f t="shared" si="2"/>
        <v>216</v>
      </c>
      <c r="I55" s="18">
        <f t="shared" si="3"/>
        <v>216</v>
      </c>
    </row>
    <row r="56" spans="1:9" x14ac:dyDescent="0.2">
      <c r="A56" s="48" t="s">
        <v>91</v>
      </c>
      <c r="B56" s="46"/>
      <c r="C56" s="14"/>
      <c r="D56" s="14"/>
      <c r="E56" s="14"/>
      <c r="F56" s="15">
        <f t="shared" si="0"/>
        <v>0</v>
      </c>
      <c r="G56" s="16">
        <f t="shared" si="1"/>
        <v>0</v>
      </c>
      <c r="H56" s="17">
        <f t="shared" si="2"/>
        <v>0</v>
      </c>
      <c r="I56" s="18">
        <f t="shared" si="3"/>
        <v>0</v>
      </c>
    </row>
    <row r="57" spans="1:9" x14ac:dyDescent="0.2">
      <c r="A57" s="48" t="s">
        <v>92</v>
      </c>
      <c r="B57" s="46"/>
      <c r="C57" s="14"/>
      <c r="D57" s="14"/>
      <c r="E57" s="14"/>
      <c r="F57" s="15">
        <f t="shared" si="0"/>
        <v>0</v>
      </c>
      <c r="G57" s="16">
        <f t="shared" si="1"/>
        <v>0</v>
      </c>
      <c r="H57" s="17">
        <f t="shared" si="2"/>
        <v>0</v>
      </c>
      <c r="I57" s="18">
        <f t="shared" si="3"/>
        <v>0</v>
      </c>
    </row>
    <row r="58" spans="1:9" x14ac:dyDescent="0.2">
      <c r="A58" s="48" t="s">
        <v>93</v>
      </c>
      <c r="B58" s="46">
        <v>64</v>
      </c>
      <c r="C58" s="14"/>
      <c r="D58" s="14">
        <v>63</v>
      </c>
      <c r="E58" s="14"/>
      <c r="F58" s="15">
        <f t="shared" si="0"/>
        <v>2</v>
      </c>
      <c r="G58" s="16">
        <f t="shared" si="1"/>
        <v>2</v>
      </c>
      <c r="H58" s="17">
        <f t="shared" si="2"/>
        <v>127</v>
      </c>
      <c r="I58" s="18">
        <f t="shared" si="3"/>
        <v>127</v>
      </c>
    </row>
    <row r="59" spans="1:9" x14ac:dyDescent="0.2">
      <c r="A59" s="48" t="s">
        <v>94</v>
      </c>
      <c r="B59" s="46"/>
      <c r="C59" s="14"/>
      <c r="D59" s="14">
        <v>63</v>
      </c>
      <c r="E59" s="14"/>
      <c r="F59" s="15">
        <f t="shared" si="0"/>
        <v>1</v>
      </c>
      <c r="G59" s="16">
        <f t="shared" si="1"/>
        <v>1</v>
      </c>
      <c r="H59" s="17">
        <f t="shared" si="2"/>
        <v>63</v>
      </c>
      <c r="I59" s="18">
        <f t="shared" si="3"/>
        <v>63</v>
      </c>
    </row>
    <row r="60" spans="1:9" x14ac:dyDescent="0.2">
      <c r="A60" s="48" t="s">
        <v>95</v>
      </c>
      <c r="B60" s="46"/>
      <c r="C60" s="14"/>
      <c r="D60" s="14"/>
      <c r="E60" s="14"/>
      <c r="F60" s="15">
        <f t="shared" si="0"/>
        <v>0</v>
      </c>
      <c r="G60" s="16">
        <f t="shared" si="1"/>
        <v>0</v>
      </c>
      <c r="H60" s="17">
        <f t="shared" si="2"/>
        <v>0</v>
      </c>
      <c r="I60" s="18">
        <f t="shared" si="3"/>
        <v>0</v>
      </c>
    </row>
    <row r="61" spans="1:9" x14ac:dyDescent="0.2">
      <c r="A61" s="48" t="s">
        <v>96</v>
      </c>
      <c r="B61" s="46"/>
      <c r="C61" s="14"/>
      <c r="D61" s="14">
        <v>63</v>
      </c>
      <c r="E61" s="14"/>
      <c r="F61" s="15">
        <f t="shared" si="0"/>
        <v>1</v>
      </c>
      <c r="G61" s="16">
        <f t="shared" si="1"/>
        <v>1</v>
      </c>
      <c r="H61" s="17">
        <f t="shared" si="2"/>
        <v>63</v>
      </c>
      <c r="I61" s="18">
        <f t="shared" si="3"/>
        <v>63</v>
      </c>
    </row>
    <row r="62" spans="1:9" x14ac:dyDescent="0.2">
      <c r="A62" s="48" t="s">
        <v>97</v>
      </c>
      <c r="B62" s="46"/>
      <c r="C62" s="14"/>
      <c r="D62" s="14"/>
      <c r="E62" s="14"/>
      <c r="F62" s="15">
        <f t="shared" si="0"/>
        <v>0</v>
      </c>
      <c r="G62" s="16">
        <f t="shared" si="1"/>
        <v>0</v>
      </c>
      <c r="H62" s="17">
        <f t="shared" si="2"/>
        <v>0</v>
      </c>
      <c r="I62" s="18">
        <f t="shared" si="3"/>
        <v>0</v>
      </c>
    </row>
    <row r="63" spans="1:9" x14ac:dyDescent="0.2">
      <c r="A63" s="48" t="s">
        <v>98</v>
      </c>
      <c r="B63" s="46"/>
      <c r="C63" s="14"/>
      <c r="D63" s="14"/>
      <c r="E63" s="14"/>
      <c r="F63" s="15">
        <f t="shared" si="0"/>
        <v>0</v>
      </c>
      <c r="G63" s="16">
        <f t="shared" si="1"/>
        <v>0</v>
      </c>
      <c r="H63" s="17">
        <f t="shared" si="2"/>
        <v>0</v>
      </c>
      <c r="I63" s="18">
        <f t="shared" si="3"/>
        <v>0</v>
      </c>
    </row>
    <row r="64" spans="1:9" x14ac:dyDescent="0.2">
      <c r="A64" s="48" t="s">
        <v>99</v>
      </c>
      <c r="B64" s="46"/>
      <c r="C64" s="14"/>
      <c r="D64" s="14"/>
      <c r="E64" s="14"/>
      <c r="F64" s="15">
        <f t="shared" si="0"/>
        <v>0</v>
      </c>
      <c r="G64" s="16">
        <f t="shared" si="1"/>
        <v>0</v>
      </c>
      <c r="H64" s="17">
        <f t="shared" si="2"/>
        <v>0</v>
      </c>
      <c r="I64" s="18">
        <f t="shared" si="3"/>
        <v>0</v>
      </c>
    </row>
    <row r="65" spans="1:9" x14ac:dyDescent="0.2">
      <c r="A65" s="48" t="s">
        <v>100</v>
      </c>
      <c r="B65" s="46">
        <v>76</v>
      </c>
      <c r="C65" s="14"/>
      <c r="D65" s="14"/>
      <c r="E65" s="14">
        <v>78</v>
      </c>
      <c r="F65" s="15">
        <f t="shared" si="0"/>
        <v>2</v>
      </c>
      <c r="G65" s="16">
        <f t="shared" si="1"/>
        <v>2</v>
      </c>
      <c r="H65" s="17">
        <f t="shared" si="2"/>
        <v>154</v>
      </c>
      <c r="I65" s="18">
        <f t="shared" si="3"/>
        <v>154</v>
      </c>
    </row>
    <row r="66" spans="1:9" x14ac:dyDescent="0.2">
      <c r="A66" s="48" t="s">
        <v>101</v>
      </c>
      <c r="B66" s="46"/>
      <c r="C66" s="14"/>
      <c r="D66" s="14"/>
      <c r="E66" s="14"/>
      <c r="F66" s="15">
        <f t="shared" si="0"/>
        <v>0</v>
      </c>
      <c r="G66" s="16">
        <f t="shared" si="1"/>
        <v>0</v>
      </c>
      <c r="H66" s="17">
        <f t="shared" si="2"/>
        <v>0</v>
      </c>
      <c r="I66" s="18">
        <f t="shared" si="3"/>
        <v>0</v>
      </c>
    </row>
    <row r="67" spans="1:9" x14ac:dyDescent="0.2">
      <c r="A67" s="48" t="s">
        <v>102</v>
      </c>
      <c r="B67" s="46"/>
      <c r="C67" s="14"/>
      <c r="D67" s="14"/>
      <c r="E67" s="14"/>
      <c r="F67" s="15">
        <f t="shared" si="0"/>
        <v>0</v>
      </c>
      <c r="G67" s="16">
        <f t="shared" si="1"/>
        <v>0</v>
      </c>
      <c r="H67" s="17">
        <f t="shared" si="2"/>
        <v>0</v>
      </c>
      <c r="I67" s="18">
        <f t="shared" si="3"/>
        <v>0</v>
      </c>
    </row>
    <row r="68" spans="1:9" x14ac:dyDescent="0.2">
      <c r="A68" s="48" t="s">
        <v>103</v>
      </c>
      <c r="B68" s="46"/>
      <c r="C68" s="14"/>
      <c r="D68" s="14"/>
      <c r="E68" s="14"/>
      <c r="F68" s="15">
        <f t="shared" si="0"/>
        <v>0</v>
      </c>
      <c r="G68" s="16">
        <f t="shared" si="1"/>
        <v>0</v>
      </c>
      <c r="H68" s="17">
        <f t="shared" si="2"/>
        <v>0</v>
      </c>
      <c r="I68" s="18">
        <f t="shared" si="3"/>
        <v>0</v>
      </c>
    </row>
    <row r="69" spans="1:9" x14ac:dyDescent="0.2">
      <c r="A69" s="48" t="s">
        <v>104</v>
      </c>
      <c r="B69" s="46"/>
      <c r="C69" s="14"/>
      <c r="D69" s="14"/>
      <c r="E69" s="14">
        <v>59</v>
      </c>
      <c r="F69" s="15">
        <f t="shared" si="0"/>
        <v>1</v>
      </c>
      <c r="G69" s="16">
        <f t="shared" si="1"/>
        <v>1</v>
      </c>
      <c r="H69" s="17">
        <f t="shared" si="2"/>
        <v>59</v>
      </c>
      <c r="I69" s="18">
        <f t="shared" si="3"/>
        <v>59</v>
      </c>
    </row>
    <row r="70" spans="1:9" x14ac:dyDescent="0.2">
      <c r="A70" s="48" t="s">
        <v>105</v>
      </c>
      <c r="B70" s="46">
        <v>76</v>
      </c>
      <c r="C70" s="14">
        <v>76</v>
      </c>
      <c r="D70" s="14">
        <v>80</v>
      </c>
      <c r="E70" s="14">
        <v>78</v>
      </c>
      <c r="F70" s="15">
        <f t="shared" ref="F70:F99" si="8">COUNT(B70:E70)</f>
        <v>4</v>
      </c>
      <c r="G70" s="16">
        <f t="shared" ref="G70:G99" si="9">SUM(F70)</f>
        <v>4</v>
      </c>
      <c r="H70" s="17">
        <f t="shared" ref="H70:H99" si="10">SUM(B70:E70)</f>
        <v>310</v>
      </c>
      <c r="I70" s="18">
        <f t="shared" ref="I70:I99" si="11">SUM(H70)</f>
        <v>310</v>
      </c>
    </row>
    <row r="71" spans="1:9" x14ac:dyDescent="0.2">
      <c r="A71" s="48" t="s">
        <v>106</v>
      </c>
      <c r="B71" s="46">
        <v>76</v>
      </c>
      <c r="C71" s="14">
        <v>60</v>
      </c>
      <c r="D71" s="14">
        <v>80</v>
      </c>
      <c r="E71" s="14">
        <v>60</v>
      </c>
      <c r="F71" s="15">
        <f t="shared" si="8"/>
        <v>4</v>
      </c>
      <c r="G71" s="16">
        <f t="shared" si="9"/>
        <v>4</v>
      </c>
      <c r="H71" s="17">
        <f t="shared" si="10"/>
        <v>276</v>
      </c>
      <c r="I71" s="18">
        <f t="shared" si="11"/>
        <v>276</v>
      </c>
    </row>
    <row r="72" spans="1:9" x14ac:dyDescent="0.2">
      <c r="A72" s="48" t="s">
        <v>107</v>
      </c>
      <c r="B72" s="46"/>
      <c r="C72" s="14"/>
      <c r="D72" s="14"/>
      <c r="E72" s="14"/>
      <c r="F72" s="15">
        <f t="shared" si="8"/>
        <v>0</v>
      </c>
      <c r="G72" s="16">
        <f t="shared" si="9"/>
        <v>0</v>
      </c>
      <c r="H72" s="17">
        <f t="shared" si="10"/>
        <v>0</v>
      </c>
      <c r="I72" s="18">
        <f t="shared" si="11"/>
        <v>0</v>
      </c>
    </row>
    <row r="73" spans="1:9" x14ac:dyDescent="0.2">
      <c r="A73" s="48" t="s">
        <v>19</v>
      </c>
      <c r="B73" s="46"/>
      <c r="C73" s="14"/>
      <c r="D73" s="14"/>
      <c r="E73" s="14"/>
      <c r="F73" s="15">
        <f t="shared" si="8"/>
        <v>0</v>
      </c>
      <c r="G73" s="16">
        <f t="shared" si="9"/>
        <v>0</v>
      </c>
      <c r="H73" s="17">
        <f t="shared" si="10"/>
        <v>0</v>
      </c>
      <c r="I73" s="18">
        <f t="shared" si="11"/>
        <v>0</v>
      </c>
    </row>
    <row r="74" spans="1:9" x14ac:dyDescent="0.2">
      <c r="A74" s="48" t="s">
        <v>108</v>
      </c>
      <c r="B74" s="46"/>
      <c r="C74" s="14"/>
      <c r="D74" s="14"/>
      <c r="E74" s="14"/>
      <c r="F74" s="15">
        <f t="shared" si="8"/>
        <v>0</v>
      </c>
      <c r="G74" s="16">
        <f t="shared" si="9"/>
        <v>0</v>
      </c>
      <c r="H74" s="17">
        <f t="shared" si="10"/>
        <v>0</v>
      </c>
      <c r="I74" s="18">
        <f t="shared" si="11"/>
        <v>0</v>
      </c>
    </row>
    <row r="75" spans="1:9" x14ac:dyDescent="0.2">
      <c r="A75" s="48" t="s">
        <v>109</v>
      </c>
      <c r="B75" s="46"/>
      <c r="C75" s="14"/>
      <c r="D75" s="14"/>
      <c r="E75" s="14"/>
      <c r="F75" s="15">
        <f t="shared" si="8"/>
        <v>0</v>
      </c>
      <c r="G75" s="16">
        <f t="shared" si="9"/>
        <v>0</v>
      </c>
      <c r="H75" s="17">
        <f t="shared" si="10"/>
        <v>0</v>
      </c>
      <c r="I75" s="18">
        <f t="shared" si="11"/>
        <v>0</v>
      </c>
    </row>
    <row r="76" spans="1:9" x14ac:dyDescent="0.2">
      <c r="A76" s="48" t="s">
        <v>110</v>
      </c>
      <c r="B76" s="46"/>
      <c r="C76" s="14"/>
      <c r="D76" s="14"/>
      <c r="E76" s="14"/>
      <c r="F76" s="15">
        <f t="shared" si="8"/>
        <v>0</v>
      </c>
      <c r="G76" s="16">
        <f t="shared" si="9"/>
        <v>0</v>
      </c>
      <c r="H76" s="17">
        <f t="shared" si="10"/>
        <v>0</v>
      </c>
      <c r="I76" s="18">
        <f t="shared" si="11"/>
        <v>0</v>
      </c>
    </row>
    <row r="77" spans="1:9" x14ac:dyDescent="0.2">
      <c r="A77" s="48" t="s">
        <v>111</v>
      </c>
      <c r="B77" s="46"/>
      <c r="C77" s="14"/>
      <c r="D77" s="14"/>
      <c r="E77" s="14"/>
      <c r="F77" s="15">
        <f t="shared" si="8"/>
        <v>0</v>
      </c>
      <c r="G77" s="16">
        <f t="shared" si="9"/>
        <v>0</v>
      </c>
      <c r="H77" s="17">
        <f t="shared" si="10"/>
        <v>0</v>
      </c>
      <c r="I77" s="18">
        <f t="shared" si="11"/>
        <v>0</v>
      </c>
    </row>
    <row r="78" spans="1:9" x14ac:dyDescent="0.2">
      <c r="A78" s="48" t="s">
        <v>112</v>
      </c>
      <c r="B78" s="46"/>
      <c r="C78" s="14"/>
      <c r="D78" s="14"/>
      <c r="E78" s="14"/>
      <c r="F78" s="15">
        <f t="shared" si="8"/>
        <v>0</v>
      </c>
      <c r="G78" s="16">
        <f t="shared" si="9"/>
        <v>0</v>
      </c>
      <c r="H78" s="17">
        <f t="shared" si="10"/>
        <v>0</v>
      </c>
      <c r="I78" s="18">
        <f t="shared" si="11"/>
        <v>0</v>
      </c>
    </row>
    <row r="79" spans="1:9" x14ac:dyDescent="0.2">
      <c r="A79" s="48" t="s">
        <v>113</v>
      </c>
      <c r="B79" s="46">
        <v>76</v>
      </c>
      <c r="C79" s="14"/>
      <c r="D79" s="14">
        <v>80</v>
      </c>
      <c r="E79" s="14">
        <v>60</v>
      </c>
      <c r="F79" s="15">
        <f t="shared" si="8"/>
        <v>3</v>
      </c>
      <c r="G79" s="16">
        <f t="shared" si="9"/>
        <v>3</v>
      </c>
      <c r="H79" s="17">
        <f t="shared" si="10"/>
        <v>216</v>
      </c>
      <c r="I79" s="18">
        <f t="shared" si="11"/>
        <v>216</v>
      </c>
    </row>
    <row r="80" spans="1:9" x14ac:dyDescent="0.2">
      <c r="A80" s="48" t="s">
        <v>114</v>
      </c>
      <c r="B80" s="46">
        <v>76</v>
      </c>
      <c r="C80" s="14">
        <v>60</v>
      </c>
      <c r="D80" s="14">
        <v>80</v>
      </c>
      <c r="E80" s="14">
        <v>60</v>
      </c>
      <c r="F80" s="15">
        <f t="shared" si="8"/>
        <v>4</v>
      </c>
      <c r="G80" s="16">
        <f t="shared" si="9"/>
        <v>4</v>
      </c>
      <c r="H80" s="17">
        <f t="shared" si="10"/>
        <v>276</v>
      </c>
      <c r="I80" s="18">
        <f t="shared" si="11"/>
        <v>276</v>
      </c>
    </row>
    <row r="81" spans="1:9" x14ac:dyDescent="0.2">
      <c r="A81" s="48" t="s">
        <v>20</v>
      </c>
      <c r="B81" s="46"/>
      <c r="C81" s="14">
        <v>60</v>
      </c>
      <c r="D81" s="14"/>
      <c r="E81" s="14">
        <v>78</v>
      </c>
      <c r="F81" s="15">
        <f t="shared" si="8"/>
        <v>2</v>
      </c>
      <c r="G81" s="16">
        <f t="shared" si="9"/>
        <v>2</v>
      </c>
      <c r="H81" s="17">
        <f t="shared" si="10"/>
        <v>138</v>
      </c>
      <c r="I81" s="18">
        <f t="shared" si="11"/>
        <v>138</v>
      </c>
    </row>
    <row r="82" spans="1:9" x14ac:dyDescent="0.2">
      <c r="A82" s="48" t="s">
        <v>115</v>
      </c>
      <c r="B82" s="46"/>
      <c r="C82" s="14"/>
      <c r="D82" s="14">
        <v>80</v>
      </c>
      <c r="E82" s="14">
        <v>78</v>
      </c>
      <c r="F82" s="15">
        <f t="shared" si="8"/>
        <v>2</v>
      </c>
      <c r="G82" s="16">
        <f t="shared" si="9"/>
        <v>2</v>
      </c>
      <c r="H82" s="17">
        <f t="shared" si="10"/>
        <v>158</v>
      </c>
      <c r="I82" s="18">
        <f t="shared" si="11"/>
        <v>158</v>
      </c>
    </row>
    <row r="83" spans="1:9" x14ac:dyDescent="0.2">
      <c r="A83" s="48" t="s">
        <v>21</v>
      </c>
      <c r="B83" s="46"/>
      <c r="C83" s="14"/>
      <c r="D83" s="14"/>
      <c r="E83" s="14"/>
      <c r="F83" s="15">
        <f t="shared" si="8"/>
        <v>0</v>
      </c>
      <c r="G83" s="16">
        <f t="shared" si="9"/>
        <v>0</v>
      </c>
      <c r="H83" s="17">
        <f t="shared" si="10"/>
        <v>0</v>
      </c>
      <c r="I83" s="18">
        <f t="shared" si="11"/>
        <v>0</v>
      </c>
    </row>
    <row r="84" spans="1:9" x14ac:dyDescent="0.2">
      <c r="A84" s="48" t="s">
        <v>22</v>
      </c>
      <c r="B84" s="46">
        <v>76</v>
      </c>
      <c r="C84" s="14"/>
      <c r="D84" s="14"/>
      <c r="E84" s="14">
        <v>78</v>
      </c>
      <c r="F84" s="15">
        <f t="shared" si="8"/>
        <v>2</v>
      </c>
      <c r="G84" s="16">
        <f t="shared" si="9"/>
        <v>2</v>
      </c>
      <c r="H84" s="17">
        <f t="shared" si="10"/>
        <v>154</v>
      </c>
      <c r="I84" s="18">
        <f t="shared" si="11"/>
        <v>154</v>
      </c>
    </row>
    <row r="85" spans="1:9" x14ac:dyDescent="0.2">
      <c r="A85" s="48" t="s">
        <v>116</v>
      </c>
      <c r="B85" s="46"/>
      <c r="C85" s="14"/>
      <c r="D85" s="14"/>
      <c r="E85" s="14">
        <v>59</v>
      </c>
      <c r="F85" s="15">
        <f t="shared" si="8"/>
        <v>1</v>
      </c>
      <c r="G85" s="16">
        <f t="shared" si="9"/>
        <v>1</v>
      </c>
      <c r="H85" s="17">
        <f t="shared" si="10"/>
        <v>59</v>
      </c>
      <c r="I85" s="18">
        <f t="shared" si="11"/>
        <v>59</v>
      </c>
    </row>
    <row r="86" spans="1:9" x14ac:dyDescent="0.2">
      <c r="A86" s="48" t="s">
        <v>23</v>
      </c>
      <c r="B86" s="46"/>
      <c r="C86" s="14"/>
      <c r="D86" s="14"/>
      <c r="E86" s="14"/>
      <c r="F86" s="15">
        <f t="shared" si="8"/>
        <v>0</v>
      </c>
      <c r="G86" s="16">
        <f t="shared" si="9"/>
        <v>0</v>
      </c>
      <c r="H86" s="17">
        <f t="shared" si="10"/>
        <v>0</v>
      </c>
      <c r="I86" s="18">
        <f t="shared" si="11"/>
        <v>0</v>
      </c>
    </row>
    <row r="87" spans="1:9" x14ac:dyDescent="0.2">
      <c r="A87" s="48" t="s">
        <v>117</v>
      </c>
      <c r="B87" s="46"/>
      <c r="C87" s="14"/>
      <c r="D87" s="14">
        <v>40</v>
      </c>
      <c r="E87" s="14"/>
      <c r="F87" s="15">
        <f t="shared" si="8"/>
        <v>1</v>
      </c>
      <c r="G87" s="16">
        <f t="shared" si="9"/>
        <v>1</v>
      </c>
      <c r="H87" s="17">
        <f t="shared" si="10"/>
        <v>40</v>
      </c>
      <c r="I87" s="18">
        <f t="shared" si="11"/>
        <v>40</v>
      </c>
    </row>
    <row r="88" spans="1:9" x14ac:dyDescent="0.2">
      <c r="A88" s="48" t="s">
        <v>24</v>
      </c>
      <c r="B88" s="46"/>
      <c r="C88" s="14"/>
      <c r="D88" s="14"/>
      <c r="E88" s="14"/>
      <c r="F88" s="15">
        <f t="shared" si="8"/>
        <v>0</v>
      </c>
      <c r="G88" s="16">
        <f t="shared" si="9"/>
        <v>0</v>
      </c>
      <c r="H88" s="17">
        <f t="shared" si="10"/>
        <v>0</v>
      </c>
      <c r="I88" s="18">
        <f t="shared" si="11"/>
        <v>0</v>
      </c>
    </row>
    <row r="89" spans="1:9" x14ac:dyDescent="0.2">
      <c r="A89" s="48" t="s">
        <v>118</v>
      </c>
      <c r="B89" s="46"/>
      <c r="C89" s="14"/>
      <c r="D89" s="14"/>
      <c r="E89" s="14"/>
      <c r="F89" s="15">
        <f t="shared" si="8"/>
        <v>0</v>
      </c>
      <c r="G89" s="16">
        <f t="shared" si="9"/>
        <v>0</v>
      </c>
      <c r="H89" s="17">
        <f t="shared" si="10"/>
        <v>0</v>
      </c>
      <c r="I89" s="18">
        <f t="shared" si="11"/>
        <v>0</v>
      </c>
    </row>
    <row r="90" spans="1:9" x14ac:dyDescent="0.2">
      <c r="A90" s="48" t="s">
        <v>119</v>
      </c>
      <c r="B90" s="46"/>
      <c r="C90" s="14"/>
      <c r="D90" s="14"/>
      <c r="E90" s="14"/>
      <c r="F90" s="15">
        <f t="shared" si="8"/>
        <v>0</v>
      </c>
      <c r="G90" s="16">
        <f t="shared" si="9"/>
        <v>0</v>
      </c>
      <c r="H90" s="17">
        <f t="shared" si="10"/>
        <v>0</v>
      </c>
      <c r="I90" s="18">
        <f t="shared" si="11"/>
        <v>0</v>
      </c>
    </row>
    <row r="91" spans="1:9" x14ac:dyDescent="0.2">
      <c r="A91" s="48" t="s">
        <v>120</v>
      </c>
      <c r="B91" s="46"/>
      <c r="C91" s="14"/>
      <c r="D91" s="14"/>
      <c r="E91" s="14"/>
      <c r="F91" s="15">
        <f t="shared" si="8"/>
        <v>0</v>
      </c>
      <c r="G91" s="16">
        <f t="shared" si="9"/>
        <v>0</v>
      </c>
      <c r="H91" s="17">
        <f t="shared" si="10"/>
        <v>0</v>
      </c>
      <c r="I91" s="18">
        <f t="shared" si="11"/>
        <v>0</v>
      </c>
    </row>
    <row r="92" spans="1:9" x14ac:dyDescent="0.2">
      <c r="A92" s="48" t="s">
        <v>121</v>
      </c>
      <c r="B92" s="46"/>
      <c r="C92" s="14"/>
      <c r="D92" s="14"/>
      <c r="E92" s="14"/>
      <c r="F92" s="15">
        <f t="shared" si="8"/>
        <v>0</v>
      </c>
      <c r="G92" s="16">
        <f t="shared" si="9"/>
        <v>0</v>
      </c>
      <c r="H92" s="17">
        <f t="shared" si="10"/>
        <v>0</v>
      </c>
      <c r="I92" s="18">
        <f t="shared" si="11"/>
        <v>0</v>
      </c>
    </row>
    <row r="93" spans="1:9" x14ac:dyDescent="0.2">
      <c r="A93" s="48" t="s">
        <v>122</v>
      </c>
      <c r="B93" s="46"/>
      <c r="C93" s="14"/>
      <c r="D93" s="14"/>
      <c r="E93" s="14"/>
      <c r="F93" s="15">
        <f t="shared" si="8"/>
        <v>0</v>
      </c>
      <c r="G93" s="16">
        <f t="shared" si="9"/>
        <v>0</v>
      </c>
      <c r="H93" s="17">
        <f t="shared" si="10"/>
        <v>0</v>
      </c>
      <c r="I93" s="18">
        <f t="shared" si="11"/>
        <v>0</v>
      </c>
    </row>
    <row r="94" spans="1:9" x14ac:dyDescent="0.2">
      <c r="A94" s="48" t="s">
        <v>25</v>
      </c>
      <c r="B94" s="46"/>
      <c r="C94" s="14"/>
      <c r="D94" s="14"/>
      <c r="E94" s="14"/>
      <c r="F94" s="15">
        <f t="shared" si="8"/>
        <v>0</v>
      </c>
      <c r="G94" s="16">
        <f t="shared" si="9"/>
        <v>0</v>
      </c>
      <c r="H94" s="17">
        <f t="shared" si="10"/>
        <v>0</v>
      </c>
      <c r="I94" s="18">
        <f t="shared" si="11"/>
        <v>0</v>
      </c>
    </row>
    <row r="95" spans="1:9" x14ac:dyDescent="0.2">
      <c r="A95" s="48" t="s">
        <v>123</v>
      </c>
      <c r="B95" s="46"/>
      <c r="C95" s="14"/>
      <c r="D95" s="14"/>
      <c r="E95" s="14"/>
      <c r="F95" s="15">
        <f t="shared" si="8"/>
        <v>0</v>
      </c>
      <c r="G95" s="16">
        <f t="shared" si="9"/>
        <v>0</v>
      </c>
      <c r="H95" s="17">
        <f t="shared" si="10"/>
        <v>0</v>
      </c>
      <c r="I95" s="18">
        <f t="shared" si="11"/>
        <v>0</v>
      </c>
    </row>
    <row r="96" spans="1:9" x14ac:dyDescent="0.2">
      <c r="A96" s="48" t="s">
        <v>124</v>
      </c>
      <c r="B96" s="46"/>
      <c r="C96" s="14"/>
      <c r="D96" s="14"/>
      <c r="E96" s="14"/>
      <c r="F96" s="15">
        <f t="shared" si="8"/>
        <v>0</v>
      </c>
      <c r="G96" s="16">
        <f t="shared" si="9"/>
        <v>0</v>
      </c>
      <c r="H96" s="17">
        <f t="shared" si="10"/>
        <v>0</v>
      </c>
      <c r="I96" s="18">
        <f t="shared" si="11"/>
        <v>0</v>
      </c>
    </row>
    <row r="97" spans="1:9" x14ac:dyDescent="0.2">
      <c r="A97" s="48" t="s">
        <v>125</v>
      </c>
      <c r="B97" s="46"/>
      <c r="C97" s="14"/>
      <c r="D97" s="14"/>
      <c r="E97" s="14"/>
      <c r="F97" s="15">
        <f t="shared" si="8"/>
        <v>0</v>
      </c>
      <c r="G97" s="16">
        <f t="shared" si="9"/>
        <v>0</v>
      </c>
      <c r="H97" s="17">
        <f t="shared" si="10"/>
        <v>0</v>
      </c>
      <c r="I97" s="18">
        <f t="shared" si="11"/>
        <v>0</v>
      </c>
    </row>
    <row r="98" spans="1:9" x14ac:dyDescent="0.2">
      <c r="A98" s="48" t="s">
        <v>126</v>
      </c>
      <c r="B98" s="46"/>
      <c r="C98" s="14"/>
      <c r="D98" s="14">
        <v>40</v>
      </c>
      <c r="E98" s="14"/>
      <c r="F98" s="15">
        <f t="shared" si="8"/>
        <v>1</v>
      </c>
      <c r="G98" s="16">
        <f t="shared" si="9"/>
        <v>1</v>
      </c>
      <c r="H98" s="17">
        <f t="shared" si="10"/>
        <v>40</v>
      </c>
      <c r="I98" s="18">
        <f t="shared" si="11"/>
        <v>40</v>
      </c>
    </row>
    <row r="99" spans="1:9" x14ac:dyDescent="0.2">
      <c r="A99" s="48" t="s">
        <v>127</v>
      </c>
      <c r="B99" s="46"/>
      <c r="C99" s="14"/>
      <c r="D99" s="14"/>
      <c r="E99" s="14"/>
      <c r="F99" s="15">
        <f t="shared" si="8"/>
        <v>0</v>
      </c>
      <c r="G99" s="16">
        <f t="shared" si="9"/>
        <v>0</v>
      </c>
      <c r="H99" s="17">
        <f t="shared" si="10"/>
        <v>0</v>
      </c>
      <c r="I99" s="18">
        <f t="shared" si="11"/>
        <v>0</v>
      </c>
    </row>
    <row r="100" spans="1:9" x14ac:dyDescent="0.2">
      <c r="A100" s="48" t="s">
        <v>128</v>
      </c>
      <c r="B100" s="46"/>
      <c r="C100" s="14"/>
      <c r="D100" s="14"/>
      <c r="E100" s="14">
        <v>78</v>
      </c>
      <c r="F100" s="15">
        <f t="shared" ref="F100" si="12">COUNT(B100:E100)</f>
        <v>1</v>
      </c>
      <c r="G100" s="16">
        <f t="shared" ref="G100" si="13">SUM(F100)</f>
        <v>1</v>
      </c>
      <c r="H100" s="17">
        <f t="shared" ref="H100" si="14">SUM(B100:E100)</f>
        <v>78</v>
      </c>
      <c r="I100" s="18">
        <f t="shared" ref="I100" si="15">SUM(H100)</f>
        <v>78</v>
      </c>
    </row>
  </sheetData>
  <sheetProtection selectLockedCells="1" selectUnlockedCells="1"/>
  <mergeCells count="4">
    <mergeCell ref="H2:H3"/>
    <mergeCell ref="I2:I3"/>
    <mergeCell ref="F2:F3"/>
    <mergeCell ref="G2:G3"/>
  </mergeCells>
  <phoneticPr fontId="6" type="noConversion"/>
  <pageMargins left="0.78740157480314965" right="0.78740157480314965" top="0.39370078740157483" bottom="0.39370078740157483" header="0" footer="0"/>
  <pageSetup paperSize="9" orientation="portrait" copies="1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00"/>
  <sheetViews>
    <sheetView zoomScale="130" zoomScaleNormal="130" workbookViewId="0">
      <pane ySplit="3" topLeftCell="A4" activePane="bottomLeft" state="frozen"/>
      <selection pane="bottomLeft"/>
    </sheetView>
  </sheetViews>
  <sheetFormatPr defaultColWidth="9" defaultRowHeight="12.75" x14ac:dyDescent="0.2"/>
  <cols>
    <col min="1" max="1" width="24.5703125" bestFit="1" customWidth="1"/>
    <col min="2" max="9" width="4" customWidth="1"/>
    <col min="10" max="13" width="5.42578125" customWidth="1"/>
  </cols>
  <sheetData>
    <row r="1" spans="1:13" ht="27.75" customHeight="1" thickBot="1" x14ac:dyDescent="0.3">
      <c r="A1" s="6" t="s">
        <v>29</v>
      </c>
      <c r="M1" s="7" t="s">
        <v>2</v>
      </c>
    </row>
    <row r="2" spans="1:13" s="1" customFormat="1" ht="54.75" customHeight="1" x14ac:dyDescent="0.2">
      <c r="A2" s="4"/>
      <c r="B2" s="5" t="s">
        <v>0</v>
      </c>
      <c r="C2" s="5" t="s">
        <v>1</v>
      </c>
      <c r="D2" s="5" t="s">
        <v>0</v>
      </c>
      <c r="E2" s="5" t="s">
        <v>1</v>
      </c>
      <c r="F2" s="5" t="s">
        <v>0</v>
      </c>
      <c r="G2" s="5" t="s">
        <v>1</v>
      </c>
      <c r="H2" s="5" t="s">
        <v>0</v>
      </c>
      <c r="I2" s="5" t="s">
        <v>1</v>
      </c>
      <c r="J2" s="79" t="s">
        <v>14</v>
      </c>
      <c r="K2" s="89" t="s">
        <v>5</v>
      </c>
      <c r="L2" s="83" t="s">
        <v>3</v>
      </c>
      <c r="M2" s="85" t="s">
        <v>4</v>
      </c>
    </row>
    <row r="3" spans="1:13" ht="18" customHeight="1" thickBot="1" x14ac:dyDescent="0.25">
      <c r="A3" s="3"/>
      <c r="B3" s="2">
        <v>5</v>
      </c>
      <c r="C3" s="2">
        <v>6</v>
      </c>
      <c r="D3" s="2">
        <v>12</v>
      </c>
      <c r="E3" s="2">
        <v>13</v>
      </c>
      <c r="F3" s="2">
        <v>19</v>
      </c>
      <c r="G3" s="2">
        <v>20</v>
      </c>
      <c r="H3" s="2">
        <v>26</v>
      </c>
      <c r="I3" s="2">
        <v>27</v>
      </c>
      <c r="J3" s="91"/>
      <c r="K3" s="90"/>
      <c r="L3" s="84"/>
      <c r="M3" s="86"/>
    </row>
    <row r="4" spans="1:13" x14ac:dyDescent="0.2">
      <c r="A4" s="47" t="s">
        <v>39</v>
      </c>
      <c r="B4" s="13"/>
      <c r="C4" s="13"/>
      <c r="D4" s="13"/>
      <c r="E4" s="13"/>
      <c r="F4" s="13"/>
      <c r="G4" s="13"/>
      <c r="H4" s="13">
        <v>120</v>
      </c>
      <c r="I4" s="14">
        <v>70</v>
      </c>
      <c r="J4" s="19">
        <f t="shared" ref="J4:J36" si="0">COUNT(B4:I4)</f>
        <v>2</v>
      </c>
      <c r="K4" s="16">
        <f>SUM(feb!F4 + J4)</f>
        <v>4</v>
      </c>
      <c r="L4" s="17">
        <f t="shared" ref="L4:L36" si="1">SUM(B4:I4)</f>
        <v>190</v>
      </c>
      <c r="M4" s="18">
        <f>SUM(feb!H4 + L4)</f>
        <v>346</v>
      </c>
    </row>
    <row r="5" spans="1:13" x14ac:dyDescent="0.2">
      <c r="A5" s="48" t="s">
        <v>40</v>
      </c>
      <c r="B5" s="13"/>
      <c r="C5" s="13"/>
      <c r="D5" s="13"/>
      <c r="E5" s="13"/>
      <c r="F5" s="13"/>
      <c r="G5" s="13"/>
      <c r="H5" s="13"/>
      <c r="I5" s="14"/>
      <c r="J5" s="19">
        <f t="shared" si="0"/>
        <v>0</v>
      </c>
      <c r="K5" s="16">
        <f>SUM(feb!F5 + J5)</f>
        <v>0</v>
      </c>
      <c r="L5" s="17">
        <f t="shared" si="1"/>
        <v>0</v>
      </c>
      <c r="M5" s="18">
        <f>SUM(feb!H5 + L5)</f>
        <v>0</v>
      </c>
    </row>
    <row r="6" spans="1:13" x14ac:dyDescent="0.2">
      <c r="A6" s="48" t="s">
        <v>41</v>
      </c>
      <c r="B6" s="13">
        <v>64</v>
      </c>
      <c r="C6" s="13"/>
      <c r="D6" s="13"/>
      <c r="E6" s="13">
        <v>55</v>
      </c>
      <c r="F6" s="13"/>
      <c r="G6" s="13"/>
      <c r="H6" s="13"/>
      <c r="I6" s="14">
        <v>68</v>
      </c>
      <c r="J6" s="19">
        <f t="shared" si="0"/>
        <v>3</v>
      </c>
      <c r="K6" s="16">
        <f>SUM(feb!F6 + J6)</f>
        <v>3</v>
      </c>
      <c r="L6" s="17">
        <f t="shared" si="1"/>
        <v>187</v>
      </c>
      <c r="M6" s="18">
        <f>SUM(feb!H6 + L6)</f>
        <v>187</v>
      </c>
    </row>
    <row r="7" spans="1:13" x14ac:dyDescent="0.2">
      <c r="A7" s="48" t="s">
        <v>42</v>
      </c>
      <c r="B7" s="13"/>
      <c r="C7" s="13"/>
      <c r="D7" s="13"/>
      <c r="E7" s="13"/>
      <c r="F7" s="13"/>
      <c r="G7" s="13"/>
      <c r="H7" s="13"/>
      <c r="I7" s="14"/>
      <c r="J7" s="19">
        <f t="shared" si="0"/>
        <v>0</v>
      </c>
      <c r="K7" s="16">
        <f>SUM(feb!F7 + J7)</f>
        <v>0</v>
      </c>
      <c r="L7" s="17">
        <f t="shared" si="1"/>
        <v>0</v>
      </c>
      <c r="M7" s="18">
        <f>SUM(feb!H7 + L7)</f>
        <v>0</v>
      </c>
    </row>
    <row r="8" spans="1:13" x14ac:dyDescent="0.2">
      <c r="A8" s="48" t="s">
        <v>43</v>
      </c>
      <c r="B8" s="13"/>
      <c r="C8" s="13"/>
      <c r="D8" s="13"/>
      <c r="E8" s="13"/>
      <c r="F8" s="13"/>
      <c r="G8" s="13"/>
      <c r="H8" s="13"/>
      <c r="I8" s="14">
        <v>68</v>
      </c>
      <c r="J8" s="19">
        <f t="shared" si="0"/>
        <v>1</v>
      </c>
      <c r="K8" s="16">
        <f>SUM(feb!F8 + J8)</f>
        <v>1</v>
      </c>
      <c r="L8" s="17">
        <f t="shared" si="1"/>
        <v>68</v>
      </c>
      <c r="M8" s="18">
        <f>SUM(feb!H8 + L8)</f>
        <v>68</v>
      </c>
    </row>
    <row r="9" spans="1:13" x14ac:dyDescent="0.2">
      <c r="A9" s="48" t="s">
        <v>44</v>
      </c>
      <c r="B9" s="13"/>
      <c r="C9" s="13"/>
      <c r="D9" s="13"/>
      <c r="E9" s="13"/>
      <c r="F9" s="13"/>
      <c r="G9" s="13"/>
      <c r="H9" s="13"/>
      <c r="I9" s="14"/>
      <c r="J9" s="19">
        <f t="shared" si="0"/>
        <v>0</v>
      </c>
      <c r="K9" s="16">
        <f>SUM(feb!F9 + J9)</f>
        <v>0</v>
      </c>
      <c r="L9" s="17">
        <f t="shared" si="1"/>
        <v>0</v>
      </c>
      <c r="M9" s="18">
        <f>SUM(feb!H9 + L9)</f>
        <v>0</v>
      </c>
    </row>
    <row r="10" spans="1:13" x14ac:dyDescent="0.2">
      <c r="A10" s="48" t="s">
        <v>45</v>
      </c>
      <c r="B10" s="13">
        <v>92</v>
      </c>
      <c r="C10" s="13">
        <v>80</v>
      </c>
      <c r="D10" s="13">
        <v>95</v>
      </c>
      <c r="E10" s="13"/>
      <c r="F10" s="13">
        <v>79</v>
      </c>
      <c r="G10" s="13">
        <v>69</v>
      </c>
      <c r="H10" s="13">
        <v>104</v>
      </c>
      <c r="I10" s="14"/>
      <c r="J10" s="19">
        <f t="shared" ref="J10" si="2">COUNT(B10:I10)</f>
        <v>6</v>
      </c>
      <c r="K10" s="16">
        <f>SUM(feb!F10 + J10)</f>
        <v>9</v>
      </c>
      <c r="L10" s="17">
        <f t="shared" ref="L10" si="3">SUM(B10:I10)</f>
        <v>519</v>
      </c>
      <c r="M10" s="18">
        <f>SUM(feb!H10 + L10)</f>
        <v>735</v>
      </c>
    </row>
    <row r="11" spans="1:13" x14ac:dyDescent="0.2">
      <c r="A11" s="48" t="s">
        <v>46</v>
      </c>
      <c r="B11" s="13">
        <v>89</v>
      </c>
      <c r="C11" s="13">
        <v>63</v>
      </c>
      <c r="D11" s="13">
        <v>95</v>
      </c>
      <c r="E11" s="13">
        <v>60</v>
      </c>
      <c r="F11" s="13"/>
      <c r="G11" s="13"/>
      <c r="H11" s="13">
        <v>104</v>
      </c>
      <c r="I11" s="14">
        <v>70</v>
      </c>
      <c r="J11" s="19">
        <f t="shared" si="0"/>
        <v>6</v>
      </c>
      <c r="K11" s="16">
        <f>SUM(feb!F11 + J11)</f>
        <v>9</v>
      </c>
      <c r="L11" s="17">
        <f t="shared" si="1"/>
        <v>481</v>
      </c>
      <c r="M11" s="18">
        <f>SUM(feb!H11 + L11)</f>
        <v>697</v>
      </c>
    </row>
    <row r="12" spans="1:13" x14ac:dyDescent="0.2">
      <c r="A12" s="48" t="s">
        <v>47</v>
      </c>
      <c r="B12" s="13">
        <v>64</v>
      </c>
      <c r="C12" s="13">
        <v>61</v>
      </c>
      <c r="D12" s="13">
        <v>65</v>
      </c>
      <c r="E12" s="13">
        <v>55</v>
      </c>
      <c r="F12" s="13">
        <v>68</v>
      </c>
      <c r="G12" s="13">
        <v>67</v>
      </c>
      <c r="H12" s="13">
        <v>69</v>
      </c>
      <c r="I12" s="14">
        <v>68</v>
      </c>
      <c r="J12" s="19">
        <f t="shared" si="0"/>
        <v>8</v>
      </c>
      <c r="K12" s="16">
        <f>SUM(feb!F12 + J12)</f>
        <v>10</v>
      </c>
      <c r="L12" s="17">
        <f t="shared" si="1"/>
        <v>517</v>
      </c>
      <c r="M12" s="18">
        <f>SUM(feb!H12 + L12)</f>
        <v>639</v>
      </c>
    </row>
    <row r="13" spans="1:13" x14ac:dyDescent="0.2">
      <c r="A13" s="48" t="s">
        <v>48</v>
      </c>
      <c r="B13" s="13"/>
      <c r="C13" s="13"/>
      <c r="D13" s="13">
        <v>95</v>
      </c>
      <c r="E13" s="13">
        <v>60</v>
      </c>
      <c r="F13" s="13">
        <v>95</v>
      </c>
      <c r="G13" s="13"/>
      <c r="H13" s="13">
        <v>104</v>
      </c>
      <c r="I13" s="14"/>
      <c r="J13" s="19">
        <f t="shared" si="0"/>
        <v>4</v>
      </c>
      <c r="K13" s="16">
        <f>SUM(feb!F13 + J13)</f>
        <v>7</v>
      </c>
      <c r="L13" s="17">
        <f t="shared" si="1"/>
        <v>354</v>
      </c>
      <c r="M13" s="18">
        <f>SUM(feb!H13 + L13)</f>
        <v>570</v>
      </c>
    </row>
    <row r="14" spans="1:13" x14ac:dyDescent="0.2">
      <c r="A14" s="48" t="s">
        <v>49</v>
      </c>
      <c r="B14" s="13"/>
      <c r="C14" s="13"/>
      <c r="D14" s="13"/>
      <c r="E14" s="13"/>
      <c r="F14" s="13"/>
      <c r="G14" s="13"/>
      <c r="H14" s="13"/>
      <c r="I14" s="14"/>
      <c r="J14" s="19">
        <f t="shared" si="0"/>
        <v>0</v>
      </c>
      <c r="K14" s="16">
        <f>SUM(feb!F14 + J14)</f>
        <v>0</v>
      </c>
      <c r="L14" s="17">
        <f t="shared" si="1"/>
        <v>0</v>
      </c>
      <c r="M14" s="18">
        <f>SUM(feb!H14 + L14)</f>
        <v>0</v>
      </c>
    </row>
    <row r="15" spans="1:13" x14ac:dyDescent="0.2">
      <c r="A15" s="48" t="s">
        <v>50</v>
      </c>
      <c r="B15" s="13"/>
      <c r="C15" s="13">
        <v>80</v>
      </c>
      <c r="D15" s="13"/>
      <c r="E15" s="13"/>
      <c r="F15" s="13"/>
      <c r="G15" s="13"/>
      <c r="H15" s="13"/>
      <c r="I15" s="14"/>
      <c r="J15" s="19">
        <f t="shared" si="0"/>
        <v>1</v>
      </c>
      <c r="K15" s="16">
        <f>SUM(feb!F15 + J15)</f>
        <v>1</v>
      </c>
      <c r="L15" s="17">
        <f t="shared" si="1"/>
        <v>80</v>
      </c>
      <c r="M15" s="18">
        <f>SUM(feb!H15 + L15)</f>
        <v>80</v>
      </c>
    </row>
    <row r="16" spans="1:13" x14ac:dyDescent="0.2">
      <c r="A16" s="48" t="s">
        <v>51</v>
      </c>
      <c r="B16" s="13"/>
      <c r="C16" s="13"/>
      <c r="D16" s="13"/>
      <c r="E16" s="13"/>
      <c r="F16" s="13"/>
      <c r="G16" s="13"/>
      <c r="H16" s="13"/>
      <c r="I16" s="14"/>
      <c r="J16" s="19">
        <f t="shared" si="0"/>
        <v>0</v>
      </c>
      <c r="K16" s="16">
        <f>SUM(feb!F16 + J16)</f>
        <v>0</v>
      </c>
      <c r="L16" s="17">
        <f t="shared" si="1"/>
        <v>0</v>
      </c>
      <c r="M16" s="18">
        <f>SUM(feb!H16 + L16)</f>
        <v>0</v>
      </c>
    </row>
    <row r="17" spans="1:13" x14ac:dyDescent="0.2">
      <c r="A17" s="48" t="s">
        <v>52</v>
      </c>
      <c r="B17" s="13"/>
      <c r="C17" s="13"/>
      <c r="D17" s="13">
        <v>95</v>
      </c>
      <c r="E17" s="13">
        <v>60</v>
      </c>
      <c r="F17" s="13"/>
      <c r="G17" s="13"/>
      <c r="H17" s="13"/>
      <c r="I17" s="14"/>
      <c r="J17" s="19">
        <f t="shared" si="0"/>
        <v>2</v>
      </c>
      <c r="K17" s="16">
        <f>SUM(feb!F17 + J17)</f>
        <v>4</v>
      </c>
      <c r="L17" s="17">
        <f t="shared" si="1"/>
        <v>155</v>
      </c>
      <c r="M17" s="18">
        <f>SUM(feb!H17 + L17)</f>
        <v>295</v>
      </c>
    </row>
    <row r="18" spans="1:13" x14ac:dyDescent="0.2">
      <c r="A18" s="48" t="s">
        <v>53</v>
      </c>
      <c r="B18" s="13"/>
      <c r="C18" s="13"/>
      <c r="D18" s="13"/>
      <c r="E18" s="13"/>
      <c r="F18" s="13"/>
      <c r="G18" s="13"/>
      <c r="H18" s="13"/>
      <c r="I18" s="14"/>
      <c r="J18" s="19">
        <f t="shared" si="0"/>
        <v>0</v>
      </c>
      <c r="K18" s="16">
        <f>SUM(feb!F18 + J18)</f>
        <v>0</v>
      </c>
      <c r="L18" s="17">
        <f t="shared" si="1"/>
        <v>0</v>
      </c>
      <c r="M18" s="18">
        <f>SUM(feb!H18 + L18)</f>
        <v>0</v>
      </c>
    </row>
    <row r="19" spans="1:13" x14ac:dyDescent="0.2">
      <c r="A19" s="48" t="s">
        <v>54</v>
      </c>
      <c r="B19" s="13"/>
      <c r="C19" s="13"/>
      <c r="D19" s="13"/>
      <c r="E19" s="13"/>
      <c r="F19" s="13"/>
      <c r="G19" s="13"/>
      <c r="H19" s="13"/>
      <c r="I19" s="14"/>
      <c r="J19" s="19">
        <f t="shared" si="0"/>
        <v>0</v>
      </c>
      <c r="K19" s="16">
        <f>SUM(feb!F19 + J19)</f>
        <v>0</v>
      </c>
      <c r="L19" s="17">
        <f t="shared" si="1"/>
        <v>0</v>
      </c>
      <c r="M19" s="18">
        <f>SUM(feb!H19 + L19)</f>
        <v>0</v>
      </c>
    </row>
    <row r="20" spans="1:13" x14ac:dyDescent="0.2">
      <c r="A20" s="48" t="s">
        <v>55</v>
      </c>
      <c r="B20" s="13">
        <v>64</v>
      </c>
      <c r="C20" s="13">
        <v>61</v>
      </c>
      <c r="D20" s="13">
        <v>65</v>
      </c>
      <c r="E20" s="13">
        <v>55</v>
      </c>
      <c r="F20" s="13">
        <v>68</v>
      </c>
      <c r="G20" s="13">
        <v>67</v>
      </c>
      <c r="H20" s="13">
        <v>69</v>
      </c>
      <c r="I20" s="14">
        <v>68</v>
      </c>
      <c r="J20" s="19">
        <f t="shared" si="0"/>
        <v>8</v>
      </c>
      <c r="K20" s="16">
        <f>SUM(feb!F20 + J20)</f>
        <v>10</v>
      </c>
      <c r="L20" s="17">
        <f t="shared" si="1"/>
        <v>517</v>
      </c>
      <c r="M20" s="18">
        <f>SUM(feb!H20 + L20)</f>
        <v>639</v>
      </c>
    </row>
    <row r="21" spans="1:13" x14ac:dyDescent="0.2">
      <c r="A21" s="48" t="s">
        <v>56</v>
      </c>
      <c r="B21" s="13"/>
      <c r="C21" s="13"/>
      <c r="D21" s="13"/>
      <c r="E21" s="13"/>
      <c r="F21" s="13"/>
      <c r="G21" s="13"/>
      <c r="H21" s="13"/>
      <c r="I21" s="14"/>
      <c r="J21" s="19">
        <f t="shared" si="0"/>
        <v>0</v>
      </c>
      <c r="K21" s="16">
        <f>SUM(feb!F21 + J21)</f>
        <v>0</v>
      </c>
      <c r="L21" s="17">
        <f t="shared" si="1"/>
        <v>0</v>
      </c>
      <c r="M21" s="18">
        <f>SUM(feb!H21 + L21)</f>
        <v>0</v>
      </c>
    </row>
    <row r="22" spans="1:13" x14ac:dyDescent="0.2">
      <c r="A22" s="48" t="s">
        <v>57</v>
      </c>
      <c r="B22" s="13"/>
      <c r="C22" s="13"/>
      <c r="D22" s="13"/>
      <c r="E22" s="13"/>
      <c r="F22" s="13"/>
      <c r="G22" s="13"/>
      <c r="H22" s="13"/>
      <c r="I22" s="14"/>
      <c r="J22" s="19">
        <f t="shared" si="0"/>
        <v>0</v>
      </c>
      <c r="K22" s="16">
        <f>SUM(feb!F22 + J22)</f>
        <v>0</v>
      </c>
      <c r="L22" s="17">
        <f t="shared" si="1"/>
        <v>0</v>
      </c>
      <c r="M22" s="18">
        <f>SUM(feb!H22 + L22)</f>
        <v>0</v>
      </c>
    </row>
    <row r="23" spans="1:13" x14ac:dyDescent="0.2">
      <c r="A23" s="48" t="s">
        <v>58</v>
      </c>
      <c r="B23" s="13"/>
      <c r="C23" s="13"/>
      <c r="D23" s="13"/>
      <c r="E23" s="13"/>
      <c r="F23" s="13"/>
      <c r="G23" s="13"/>
      <c r="H23" s="13"/>
      <c r="I23" s="14"/>
      <c r="J23" s="19">
        <f t="shared" si="0"/>
        <v>0</v>
      </c>
      <c r="K23" s="16">
        <f>SUM(feb!F23 + J23)</f>
        <v>0</v>
      </c>
      <c r="L23" s="17">
        <f t="shared" si="1"/>
        <v>0</v>
      </c>
      <c r="M23" s="18">
        <f>SUM(feb!H23 + L23)</f>
        <v>0</v>
      </c>
    </row>
    <row r="24" spans="1:13" x14ac:dyDescent="0.2">
      <c r="A24" s="48" t="s">
        <v>59</v>
      </c>
      <c r="B24" s="13"/>
      <c r="C24" s="13"/>
      <c r="D24" s="13"/>
      <c r="E24" s="13"/>
      <c r="F24" s="13"/>
      <c r="G24" s="13"/>
      <c r="H24" s="13"/>
      <c r="I24" s="14"/>
      <c r="J24" s="19">
        <f t="shared" si="0"/>
        <v>0</v>
      </c>
      <c r="K24" s="16">
        <f>SUM(feb!F24 + J24)</f>
        <v>0</v>
      </c>
      <c r="L24" s="17">
        <f t="shared" si="1"/>
        <v>0</v>
      </c>
      <c r="M24" s="18">
        <f>SUM(feb!H24 + L24)</f>
        <v>0</v>
      </c>
    </row>
    <row r="25" spans="1:13" x14ac:dyDescent="0.2">
      <c r="A25" s="48" t="s">
        <v>60</v>
      </c>
      <c r="B25" s="13"/>
      <c r="C25" s="13"/>
      <c r="D25" s="13">
        <v>95</v>
      </c>
      <c r="E25" s="13">
        <v>60</v>
      </c>
      <c r="F25" s="13">
        <v>95</v>
      </c>
      <c r="G25" s="13">
        <v>69</v>
      </c>
      <c r="H25" s="13"/>
      <c r="I25" s="14"/>
      <c r="J25" s="19">
        <f t="shared" si="0"/>
        <v>4</v>
      </c>
      <c r="K25" s="16">
        <f>SUM(feb!F25 + J25)</f>
        <v>8</v>
      </c>
      <c r="L25" s="17">
        <f t="shared" si="1"/>
        <v>319</v>
      </c>
      <c r="M25" s="18">
        <f>SUM(feb!H25 + L25)</f>
        <v>595</v>
      </c>
    </row>
    <row r="26" spans="1:13" x14ac:dyDescent="0.2">
      <c r="A26" s="48" t="s">
        <v>61</v>
      </c>
      <c r="B26" s="13"/>
      <c r="C26" s="13"/>
      <c r="D26" s="13"/>
      <c r="E26" s="13"/>
      <c r="F26" s="13"/>
      <c r="G26" s="13"/>
      <c r="H26" s="13"/>
      <c r="I26" s="14"/>
      <c r="J26" s="19">
        <f t="shared" si="0"/>
        <v>0</v>
      </c>
      <c r="K26" s="16">
        <f>SUM(feb!F26 + J26)</f>
        <v>0</v>
      </c>
      <c r="L26" s="17">
        <f t="shared" si="1"/>
        <v>0</v>
      </c>
      <c r="M26" s="18">
        <f>SUM(feb!H26 + L26)</f>
        <v>0</v>
      </c>
    </row>
    <row r="27" spans="1:13" x14ac:dyDescent="0.2">
      <c r="A27" s="48" t="s">
        <v>62</v>
      </c>
      <c r="B27" s="13">
        <v>64</v>
      </c>
      <c r="C27" s="13">
        <v>61</v>
      </c>
      <c r="D27" s="13">
        <v>65</v>
      </c>
      <c r="E27" s="13">
        <v>55</v>
      </c>
      <c r="F27" s="13">
        <v>68</v>
      </c>
      <c r="G27" s="13">
        <v>67</v>
      </c>
      <c r="H27" s="13">
        <v>69</v>
      </c>
      <c r="I27" s="14">
        <v>68</v>
      </c>
      <c r="J27" s="19">
        <f t="shared" si="0"/>
        <v>8</v>
      </c>
      <c r="K27" s="16">
        <f>SUM(feb!F27 + J27)</f>
        <v>11</v>
      </c>
      <c r="L27" s="17">
        <f t="shared" si="1"/>
        <v>517</v>
      </c>
      <c r="M27" s="18">
        <f>SUM(feb!H27 + L27)</f>
        <v>703</v>
      </c>
    </row>
    <row r="28" spans="1:13" x14ac:dyDescent="0.2">
      <c r="A28" s="48" t="s">
        <v>63</v>
      </c>
      <c r="B28" s="13">
        <v>64</v>
      </c>
      <c r="C28" s="13">
        <v>61</v>
      </c>
      <c r="D28" s="13">
        <v>65</v>
      </c>
      <c r="E28" s="13">
        <v>55</v>
      </c>
      <c r="F28" s="13"/>
      <c r="G28" s="13"/>
      <c r="H28" s="13">
        <v>69</v>
      </c>
      <c r="I28" s="14">
        <v>68</v>
      </c>
      <c r="J28" s="19">
        <f t="shared" si="0"/>
        <v>6</v>
      </c>
      <c r="K28" s="16">
        <f>SUM(feb!F28 + J28)</f>
        <v>6</v>
      </c>
      <c r="L28" s="17">
        <f t="shared" si="1"/>
        <v>382</v>
      </c>
      <c r="M28" s="18">
        <f>SUM(feb!H28 + L28)</f>
        <v>382</v>
      </c>
    </row>
    <row r="29" spans="1:13" x14ac:dyDescent="0.2">
      <c r="A29" s="48" t="s">
        <v>64</v>
      </c>
      <c r="B29" s="13"/>
      <c r="C29" s="13"/>
      <c r="D29" s="13"/>
      <c r="E29" s="13"/>
      <c r="F29" s="13"/>
      <c r="G29" s="13"/>
      <c r="H29" s="13"/>
      <c r="I29" s="14"/>
      <c r="J29" s="19">
        <f t="shared" si="0"/>
        <v>0</v>
      </c>
      <c r="K29" s="16">
        <f>SUM(feb!F29 + J29)</f>
        <v>0</v>
      </c>
      <c r="L29" s="17">
        <f t="shared" si="1"/>
        <v>0</v>
      </c>
      <c r="M29" s="18">
        <f>SUM(feb!H29 + L29)</f>
        <v>0</v>
      </c>
    </row>
    <row r="30" spans="1:13" x14ac:dyDescent="0.2">
      <c r="A30" s="48" t="s">
        <v>65</v>
      </c>
      <c r="B30" s="13">
        <v>92</v>
      </c>
      <c r="C30" s="13"/>
      <c r="D30" s="13"/>
      <c r="E30" s="13">
        <v>76</v>
      </c>
      <c r="F30" s="13"/>
      <c r="G30" s="13">
        <v>69</v>
      </c>
      <c r="H30" s="13">
        <v>104</v>
      </c>
      <c r="I30" s="14"/>
      <c r="J30" s="19">
        <f t="shared" si="0"/>
        <v>4</v>
      </c>
      <c r="K30" s="16">
        <f>SUM(feb!F30 + J30)</f>
        <v>6</v>
      </c>
      <c r="L30" s="17">
        <f t="shared" si="1"/>
        <v>341</v>
      </c>
      <c r="M30" s="18">
        <f>SUM(feb!H30 + L30)</f>
        <v>495</v>
      </c>
    </row>
    <row r="31" spans="1:13" x14ac:dyDescent="0.2">
      <c r="A31" s="48" t="s">
        <v>66</v>
      </c>
      <c r="B31" s="13"/>
      <c r="C31" s="13"/>
      <c r="D31" s="13"/>
      <c r="E31" s="13"/>
      <c r="F31" s="13"/>
      <c r="G31" s="13"/>
      <c r="H31" s="13"/>
      <c r="I31" s="14"/>
      <c r="J31" s="19">
        <f t="shared" si="0"/>
        <v>0</v>
      </c>
      <c r="K31" s="16">
        <f>SUM(feb!F31 + J31)</f>
        <v>0</v>
      </c>
      <c r="L31" s="17">
        <f t="shared" si="1"/>
        <v>0</v>
      </c>
      <c r="M31" s="18">
        <f>SUM(feb!H31 + L31)</f>
        <v>0</v>
      </c>
    </row>
    <row r="32" spans="1:13" x14ac:dyDescent="0.2">
      <c r="A32" s="48" t="s">
        <v>67</v>
      </c>
      <c r="B32" s="13"/>
      <c r="C32" s="13"/>
      <c r="D32" s="13"/>
      <c r="E32" s="13"/>
      <c r="F32" s="13"/>
      <c r="G32" s="13"/>
      <c r="H32" s="13"/>
      <c r="I32" s="14">
        <v>70</v>
      </c>
      <c r="J32" s="19">
        <f t="shared" si="0"/>
        <v>1</v>
      </c>
      <c r="K32" s="16">
        <f>SUM(feb!F32 + J32)</f>
        <v>2</v>
      </c>
      <c r="L32" s="17">
        <f t="shared" si="1"/>
        <v>70</v>
      </c>
      <c r="M32" s="18">
        <f>SUM(feb!H32 + L32)</f>
        <v>148</v>
      </c>
    </row>
    <row r="33" spans="1:13" x14ac:dyDescent="0.2">
      <c r="A33" s="48" t="s">
        <v>68</v>
      </c>
      <c r="B33" s="13"/>
      <c r="C33" s="13"/>
      <c r="D33" s="13"/>
      <c r="E33" s="13"/>
      <c r="F33" s="13"/>
      <c r="G33" s="13"/>
      <c r="H33" s="13"/>
      <c r="I33" s="14"/>
      <c r="J33" s="19">
        <f t="shared" si="0"/>
        <v>0</v>
      </c>
      <c r="K33" s="16">
        <f>SUM(feb!F33 + J33)</f>
        <v>0</v>
      </c>
      <c r="L33" s="17">
        <f t="shared" si="1"/>
        <v>0</v>
      </c>
      <c r="M33" s="18">
        <f>SUM(feb!H33 + L33)</f>
        <v>0</v>
      </c>
    </row>
    <row r="34" spans="1:13" x14ac:dyDescent="0.2">
      <c r="A34" s="48" t="s">
        <v>69</v>
      </c>
      <c r="B34" s="13">
        <v>89</v>
      </c>
      <c r="C34" s="13">
        <v>63</v>
      </c>
      <c r="D34" s="13">
        <v>95</v>
      </c>
      <c r="E34" s="13">
        <v>60</v>
      </c>
      <c r="F34" s="13">
        <v>95</v>
      </c>
      <c r="G34" s="13">
        <v>69</v>
      </c>
      <c r="H34" s="13">
        <v>104</v>
      </c>
      <c r="I34" s="14">
        <v>70</v>
      </c>
      <c r="J34" s="19">
        <f t="shared" si="0"/>
        <v>8</v>
      </c>
      <c r="K34" s="16">
        <f>SUM(feb!F34 + J34)</f>
        <v>12</v>
      </c>
      <c r="L34" s="17">
        <f t="shared" si="1"/>
        <v>645</v>
      </c>
      <c r="M34" s="18">
        <f>SUM(feb!H34 + L34)</f>
        <v>921</v>
      </c>
    </row>
    <row r="35" spans="1:13" x14ac:dyDescent="0.2">
      <c r="A35" s="48" t="s">
        <v>70</v>
      </c>
      <c r="B35" s="13"/>
      <c r="C35" s="13"/>
      <c r="D35" s="13"/>
      <c r="E35" s="13"/>
      <c r="F35" s="13"/>
      <c r="G35" s="13"/>
      <c r="H35" s="13"/>
      <c r="I35" s="14"/>
      <c r="J35" s="19">
        <f t="shared" si="0"/>
        <v>0</v>
      </c>
      <c r="K35" s="16">
        <f>SUM(feb!F35 + J35)</f>
        <v>0</v>
      </c>
      <c r="L35" s="17">
        <f t="shared" si="1"/>
        <v>0</v>
      </c>
      <c r="M35" s="18">
        <f>SUM(feb!H35 + L35)</f>
        <v>0</v>
      </c>
    </row>
    <row r="36" spans="1:13" x14ac:dyDescent="0.2">
      <c r="A36" s="48" t="s">
        <v>71</v>
      </c>
      <c r="B36" s="13"/>
      <c r="C36" s="13"/>
      <c r="D36" s="13"/>
      <c r="E36" s="13"/>
      <c r="F36" s="13"/>
      <c r="G36" s="13"/>
      <c r="H36" s="13"/>
      <c r="I36" s="14"/>
      <c r="J36" s="19">
        <f t="shared" si="0"/>
        <v>0</v>
      </c>
      <c r="K36" s="16">
        <f>SUM(feb!F36 + J36)</f>
        <v>0</v>
      </c>
      <c r="L36" s="17">
        <f t="shared" si="1"/>
        <v>0</v>
      </c>
      <c r="M36" s="18">
        <f>SUM(feb!H36 + L36)</f>
        <v>0</v>
      </c>
    </row>
    <row r="37" spans="1:13" x14ac:dyDescent="0.2">
      <c r="A37" s="48" t="s">
        <v>72</v>
      </c>
      <c r="B37" s="13">
        <v>92</v>
      </c>
      <c r="C37" s="13"/>
      <c r="D37" s="13">
        <v>95</v>
      </c>
      <c r="E37" s="13"/>
      <c r="F37" s="13"/>
      <c r="G37" s="13"/>
      <c r="H37" s="13">
        <v>120</v>
      </c>
      <c r="I37" s="14">
        <v>70</v>
      </c>
      <c r="J37" s="19">
        <f t="shared" ref="J37:J68" si="4">COUNT(B37:I37)</f>
        <v>4</v>
      </c>
      <c r="K37" s="16">
        <f>SUM(feb!F37 + J37)</f>
        <v>6</v>
      </c>
      <c r="L37" s="17">
        <f t="shared" ref="L37:L68" si="5">SUM(B37:I37)</f>
        <v>377</v>
      </c>
      <c r="M37" s="18">
        <f>SUM(feb!H37 + L37)</f>
        <v>533</v>
      </c>
    </row>
    <row r="38" spans="1:13" x14ac:dyDescent="0.2">
      <c r="A38" s="48" t="s">
        <v>73</v>
      </c>
      <c r="B38" s="13">
        <v>92</v>
      </c>
      <c r="C38" s="13"/>
      <c r="D38" s="13"/>
      <c r="E38" s="13">
        <v>76</v>
      </c>
      <c r="F38" s="13"/>
      <c r="G38" s="13"/>
      <c r="H38" s="13"/>
      <c r="I38" s="14">
        <v>70</v>
      </c>
      <c r="J38" s="19">
        <f t="shared" si="4"/>
        <v>3</v>
      </c>
      <c r="K38" s="16">
        <f>SUM(feb!F38 + J38)</f>
        <v>4</v>
      </c>
      <c r="L38" s="17">
        <f t="shared" si="5"/>
        <v>238</v>
      </c>
      <c r="M38" s="18">
        <f>SUM(feb!H38 + L38)</f>
        <v>316</v>
      </c>
    </row>
    <row r="39" spans="1:13" x14ac:dyDescent="0.2">
      <c r="A39" s="48" t="s">
        <v>74</v>
      </c>
      <c r="B39" s="13">
        <v>92</v>
      </c>
      <c r="C39" s="13"/>
      <c r="D39" s="13"/>
      <c r="E39" s="13"/>
      <c r="F39" s="13"/>
      <c r="G39" s="13"/>
      <c r="H39" s="13"/>
      <c r="I39" s="14"/>
      <c r="J39" s="19">
        <f t="shared" si="4"/>
        <v>1</v>
      </c>
      <c r="K39" s="16">
        <f>SUM(feb!F39 + J39)</f>
        <v>3</v>
      </c>
      <c r="L39" s="17">
        <f t="shared" si="5"/>
        <v>92</v>
      </c>
      <c r="M39" s="18">
        <f>SUM(feb!H39 + L39)</f>
        <v>248</v>
      </c>
    </row>
    <row r="40" spans="1:13" x14ac:dyDescent="0.2">
      <c r="A40" s="48" t="s">
        <v>75</v>
      </c>
      <c r="B40" s="13"/>
      <c r="C40" s="13"/>
      <c r="D40" s="13"/>
      <c r="E40" s="13"/>
      <c r="F40" s="13"/>
      <c r="G40" s="13"/>
      <c r="H40" s="13"/>
      <c r="I40" s="14"/>
      <c r="J40" s="19">
        <f t="shared" si="4"/>
        <v>0</v>
      </c>
      <c r="K40" s="16">
        <f>SUM(feb!F40 + J40)</f>
        <v>0</v>
      </c>
      <c r="L40" s="17">
        <f t="shared" si="5"/>
        <v>0</v>
      </c>
      <c r="M40" s="18">
        <f>SUM(feb!H40 + L40)</f>
        <v>0</v>
      </c>
    </row>
    <row r="41" spans="1:13" x14ac:dyDescent="0.2">
      <c r="A41" s="48" t="s">
        <v>76</v>
      </c>
      <c r="B41" s="13"/>
      <c r="C41" s="13"/>
      <c r="D41" s="13"/>
      <c r="E41" s="13"/>
      <c r="F41" s="13">
        <v>95</v>
      </c>
      <c r="G41" s="13"/>
      <c r="H41" s="13">
        <v>104</v>
      </c>
      <c r="I41" s="14"/>
      <c r="J41" s="19">
        <f t="shared" si="4"/>
        <v>2</v>
      </c>
      <c r="K41" s="16">
        <f>SUM(feb!F41 + J41)</f>
        <v>3</v>
      </c>
      <c r="L41" s="17">
        <f t="shared" si="5"/>
        <v>199</v>
      </c>
      <c r="M41" s="18">
        <f>SUM(feb!H41 + L41)</f>
        <v>279</v>
      </c>
    </row>
    <row r="42" spans="1:13" x14ac:dyDescent="0.2">
      <c r="A42" s="48" t="s">
        <v>77</v>
      </c>
      <c r="B42" s="13"/>
      <c r="C42" s="13"/>
      <c r="D42" s="13"/>
      <c r="E42" s="13"/>
      <c r="F42" s="13"/>
      <c r="G42" s="13"/>
      <c r="H42" s="13"/>
      <c r="I42" s="14">
        <v>54</v>
      </c>
      <c r="J42" s="19">
        <f t="shared" si="4"/>
        <v>1</v>
      </c>
      <c r="K42" s="16">
        <f>SUM(feb!F42 + J42)</f>
        <v>2</v>
      </c>
      <c r="L42" s="17">
        <f t="shared" si="5"/>
        <v>54</v>
      </c>
      <c r="M42" s="18">
        <f>SUM(feb!H42 + L42)</f>
        <v>94</v>
      </c>
    </row>
    <row r="43" spans="1:13" x14ac:dyDescent="0.2">
      <c r="A43" s="48" t="s">
        <v>78</v>
      </c>
      <c r="B43" s="13"/>
      <c r="C43" s="13"/>
      <c r="D43" s="13"/>
      <c r="E43" s="13"/>
      <c r="F43" s="13"/>
      <c r="G43" s="13"/>
      <c r="H43" s="13"/>
      <c r="I43" s="14"/>
      <c r="J43" s="19">
        <f t="shared" si="4"/>
        <v>0</v>
      </c>
      <c r="K43" s="16">
        <f>SUM(feb!F43 + J43)</f>
        <v>0</v>
      </c>
      <c r="L43" s="17">
        <f t="shared" si="5"/>
        <v>0</v>
      </c>
      <c r="M43" s="18">
        <f>SUM(feb!H43 + L43)</f>
        <v>0</v>
      </c>
    </row>
    <row r="44" spans="1:13" x14ac:dyDescent="0.2">
      <c r="A44" s="48" t="s">
        <v>79</v>
      </c>
      <c r="B44" s="13">
        <v>59</v>
      </c>
      <c r="C44" s="13"/>
      <c r="D44" s="13">
        <v>66</v>
      </c>
      <c r="E44" s="13">
        <v>52</v>
      </c>
      <c r="F44" s="13">
        <v>67</v>
      </c>
      <c r="G44" s="13"/>
      <c r="H44" s="13">
        <v>73</v>
      </c>
      <c r="I44" s="14">
        <v>51</v>
      </c>
      <c r="J44" s="19">
        <f t="shared" si="4"/>
        <v>6</v>
      </c>
      <c r="K44" s="16">
        <f>SUM(feb!F44 + J44)</f>
        <v>7</v>
      </c>
      <c r="L44" s="17">
        <f t="shared" si="5"/>
        <v>368</v>
      </c>
      <c r="M44" s="18">
        <f>SUM(feb!H44 + L44)</f>
        <v>421</v>
      </c>
    </row>
    <row r="45" spans="1:13" x14ac:dyDescent="0.2">
      <c r="A45" s="48" t="s">
        <v>80</v>
      </c>
      <c r="B45" s="13">
        <v>89</v>
      </c>
      <c r="C45" s="13">
        <v>63</v>
      </c>
      <c r="D45" s="13">
        <v>95</v>
      </c>
      <c r="E45" s="13"/>
      <c r="F45" s="13">
        <v>95</v>
      </c>
      <c r="G45" s="13"/>
      <c r="H45" s="13">
        <v>104</v>
      </c>
      <c r="I45" s="14"/>
      <c r="J45" s="19">
        <f t="shared" si="4"/>
        <v>5</v>
      </c>
      <c r="K45" s="16">
        <f>SUM(feb!F45 + J45)</f>
        <v>6</v>
      </c>
      <c r="L45" s="17">
        <f t="shared" si="5"/>
        <v>446</v>
      </c>
      <c r="M45" s="18">
        <f>SUM(feb!H45 + L45)</f>
        <v>522</v>
      </c>
    </row>
    <row r="46" spans="1:13" x14ac:dyDescent="0.2">
      <c r="A46" s="48" t="s">
        <v>81</v>
      </c>
      <c r="B46" s="13"/>
      <c r="C46" s="13"/>
      <c r="D46" s="13"/>
      <c r="E46" s="13"/>
      <c r="F46" s="13"/>
      <c r="G46" s="13"/>
      <c r="H46" s="13"/>
      <c r="I46" s="14"/>
      <c r="J46" s="19">
        <f t="shared" si="4"/>
        <v>0</v>
      </c>
      <c r="K46" s="16">
        <f>SUM(feb!F46 + J46)</f>
        <v>0</v>
      </c>
      <c r="L46" s="17">
        <f t="shared" si="5"/>
        <v>0</v>
      </c>
      <c r="M46" s="18">
        <f>SUM(feb!H46 + L46)</f>
        <v>0</v>
      </c>
    </row>
    <row r="47" spans="1:13" x14ac:dyDescent="0.2">
      <c r="A47" s="48" t="s">
        <v>82</v>
      </c>
      <c r="B47" s="13"/>
      <c r="C47" s="13"/>
      <c r="D47" s="13"/>
      <c r="E47" s="13"/>
      <c r="F47" s="13"/>
      <c r="G47" s="13"/>
      <c r="H47" s="13"/>
      <c r="I47" s="14"/>
      <c r="J47" s="19">
        <f t="shared" si="4"/>
        <v>0</v>
      </c>
      <c r="K47" s="16">
        <f>SUM(feb!F47 + J47)</f>
        <v>0</v>
      </c>
      <c r="L47" s="17">
        <f t="shared" si="5"/>
        <v>0</v>
      </c>
      <c r="M47" s="18">
        <f>SUM(feb!H47 + L47)</f>
        <v>0</v>
      </c>
    </row>
    <row r="48" spans="1:13" x14ac:dyDescent="0.2">
      <c r="A48" s="48" t="s">
        <v>83</v>
      </c>
      <c r="B48" s="13"/>
      <c r="C48" s="13"/>
      <c r="D48" s="13"/>
      <c r="E48" s="13"/>
      <c r="F48" s="13"/>
      <c r="G48" s="13"/>
      <c r="H48" s="13"/>
      <c r="I48" s="14"/>
      <c r="J48" s="19">
        <f t="shared" si="4"/>
        <v>0</v>
      </c>
      <c r="K48" s="16">
        <f>SUM(feb!F48 + J48)</f>
        <v>0</v>
      </c>
      <c r="L48" s="17">
        <f t="shared" si="5"/>
        <v>0</v>
      </c>
      <c r="M48" s="18">
        <f>SUM(feb!H48 + L48)</f>
        <v>0</v>
      </c>
    </row>
    <row r="49" spans="1:13" x14ac:dyDescent="0.2">
      <c r="A49" s="48" t="s">
        <v>84</v>
      </c>
      <c r="B49" s="13"/>
      <c r="C49" s="13"/>
      <c r="D49" s="13"/>
      <c r="E49" s="13"/>
      <c r="F49" s="13"/>
      <c r="G49" s="13"/>
      <c r="H49" s="13"/>
      <c r="I49" s="14"/>
      <c r="J49" s="19">
        <f t="shared" si="4"/>
        <v>0</v>
      </c>
      <c r="K49" s="16">
        <f>SUM(feb!F49 + J49)</f>
        <v>0</v>
      </c>
      <c r="L49" s="17">
        <f t="shared" si="5"/>
        <v>0</v>
      </c>
      <c r="M49" s="18">
        <f>SUM(feb!H49 + L49)</f>
        <v>0</v>
      </c>
    </row>
    <row r="50" spans="1:13" x14ac:dyDescent="0.2">
      <c r="A50" s="48" t="s">
        <v>85</v>
      </c>
      <c r="B50" s="13">
        <v>64</v>
      </c>
      <c r="C50" s="13">
        <v>61</v>
      </c>
      <c r="D50" s="13"/>
      <c r="E50" s="13">
        <v>55</v>
      </c>
      <c r="F50" s="13">
        <v>68</v>
      </c>
      <c r="G50" s="13"/>
      <c r="H50" s="13">
        <v>69</v>
      </c>
      <c r="I50" s="14"/>
      <c r="J50" s="19">
        <f t="shared" si="4"/>
        <v>5</v>
      </c>
      <c r="K50" s="16">
        <f>SUM(feb!F50 + J50)</f>
        <v>6</v>
      </c>
      <c r="L50" s="17">
        <f t="shared" si="5"/>
        <v>317</v>
      </c>
      <c r="M50" s="18">
        <f>SUM(feb!H50 + L50)</f>
        <v>376</v>
      </c>
    </row>
    <row r="51" spans="1:13" x14ac:dyDescent="0.2">
      <c r="A51" s="48" t="s">
        <v>86</v>
      </c>
      <c r="B51" s="13"/>
      <c r="C51" s="13">
        <v>80</v>
      </c>
      <c r="D51" s="13"/>
      <c r="E51" s="13"/>
      <c r="F51" s="13"/>
      <c r="G51" s="13"/>
      <c r="H51" s="13"/>
      <c r="I51" s="14"/>
      <c r="J51" s="19">
        <f t="shared" si="4"/>
        <v>1</v>
      </c>
      <c r="K51" s="16">
        <f>SUM(feb!F51 + J51)</f>
        <v>1</v>
      </c>
      <c r="L51" s="17">
        <f t="shared" si="5"/>
        <v>80</v>
      </c>
      <c r="M51" s="18">
        <f>SUM(feb!H51 + L51)</f>
        <v>80</v>
      </c>
    </row>
    <row r="52" spans="1:13" x14ac:dyDescent="0.2">
      <c r="A52" s="48" t="s">
        <v>87</v>
      </c>
      <c r="B52" s="13"/>
      <c r="C52" s="13">
        <v>80</v>
      </c>
      <c r="D52" s="13">
        <v>95</v>
      </c>
      <c r="E52" s="13">
        <v>76</v>
      </c>
      <c r="F52" s="13"/>
      <c r="G52" s="13"/>
      <c r="H52" s="13"/>
      <c r="I52" s="14"/>
      <c r="J52" s="19">
        <f t="shared" si="4"/>
        <v>3</v>
      </c>
      <c r="K52" s="16">
        <f>SUM(feb!F52 + J52)</f>
        <v>4</v>
      </c>
      <c r="L52" s="17">
        <f t="shared" si="5"/>
        <v>251</v>
      </c>
      <c r="M52" s="18">
        <f>SUM(feb!H52 + L52)</f>
        <v>327</v>
      </c>
    </row>
    <row r="53" spans="1:13" x14ac:dyDescent="0.2">
      <c r="A53" s="48" t="s">
        <v>88</v>
      </c>
      <c r="B53" s="13">
        <v>59</v>
      </c>
      <c r="C53" s="13"/>
      <c r="D53" s="13">
        <v>48</v>
      </c>
      <c r="E53" s="13"/>
      <c r="F53" s="13"/>
      <c r="G53" s="13">
        <v>48</v>
      </c>
      <c r="H53" s="13"/>
      <c r="I53" s="14">
        <v>54</v>
      </c>
      <c r="J53" s="19">
        <f t="shared" si="4"/>
        <v>4</v>
      </c>
      <c r="K53" s="16">
        <f>SUM(feb!F53 + J53)</f>
        <v>5</v>
      </c>
      <c r="L53" s="17">
        <f t="shared" si="5"/>
        <v>209</v>
      </c>
      <c r="M53" s="18">
        <f>SUM(feb!H53 + L53)</f>
        <v>249</v>
      </c>
    </row>
    <row r="54" spans="1:13" x14ac:dyDescent="0.2">
      <c r="A54" s="48" t="s">
        <v>89</v>
      </c>
      <c r="B54" s="13"/>
      <c r="C54" s="13"/>
      <c r="D54" s="13"/>
      <c r="E54" s="13">
        <v>52</v>
      </c>
      <c r="F54" s="13"/>
      <c r="G54" s="13"/>
      <c r="H54" s="13"/>
      <c r="I54" s="14"/>
      <c r="J54" s="19">
        <f t="shared" si="4"/>
        <v>1</v>
      </c>
      <c r="K54" s="16">
        <f>SUM(feb!F54 + J54)</f>
        <v>1</v>
      </c>
      <c r="L54" s="17">
        <f t="shared" si="5"/>
        <v>52</v>
      </c>
      <c r="M54" s="18">
        <f>SUM(feb!H54 + L54)</f>
        <v>52</v>
      </c>
    </row>
    <row r="55" spans="1:13" x14ac:dyDescent="0.2">
      <c r="A55" s="48" t="s">
        <v>90</v>
      </c>
      <c r="B55" s="13">
        <v>89</v>
      </c>
      <c r="C55" s="13">
        <v>63</v>
      </c>
      <c r="D55" s="13"/>
      <c r="E55" s="13"/>
      <c r="F55" s="13">
        <v>95</v>
      </c>
      <c r="G55" s="13">
        <v>69</v>
      </c>
      <c r="H55" s="13">
        <v>104</v>
      </c>
      <c r="I55" s="14">
        <v>70</v>
      </c>
      <c r="J55" s="19">
        <f t="shared" si="4"/>
        <v>6</v>
      </c>
      <c r="K55" s="16">
        <f>SUM(feb!F55 + J55)</f>
        <v>9</v>
      </c>
      <c r="L55" s="17">
        <f t="shared" si="5"/>
        <v>490</v>
      </c>
      <c r="M55" s="18">
        <f>SUM(feb!H55 + L55)</f>
        <v>706</v>
      </c>
    </row>
    <row r="56" spans="1:13" x14ac:dyDescent="0.2">
      <c r="A56" s="48" t="s">
        <v>91</v>
      </c>
      <c r="B56" s="13"/>
      <c r="C56" s="13"/>
      <c r="D56" s="13"/>
      <c r="E56" s="13"/>
      <c r="F56" s="13"/>
      <c r="G56" s="13"/>
      <c r="H56" s="13"/>
      <c r="I56" s="14"/>
      <c r="J56" s="19">
        <f t="shared" si="4"/>
        <v>0</v>
      </c>
      <c r="K56" s="16">
        <f>SUM(feb!F56 + J56)</f>
        <v>0</v>
      </c>
      <c r="L56" s="17">
        <f t="shared" si="5"/>
        <v>0</v>
      </c>
      <c r="M56" s="18">
        <f>SUM(feb!H56 + L56)</f>
        <v>0</v>
      </c>
    </row>
    <row r="57" spans="1:13" x14ac:dyDescent="0.2">
      <c r="A57" s="48" t="s">
        <v>92</v>
      </c>
      <c r="B57" s="13"/>
      <c r="C57" s="13"/>
      <c r="D57" s="13"/>
      <c r="E57" s="13"/>
      <c r="F57" s="13"/>
      <c r="G57" s="13"/>
      <c r="H57" s="13"/>
      <c r="I57" s="14"/>
      <c r="J57" s="19">
        <f t="shared" si="4"/>
        <v>0</v>
      </c>
      <c r="K57" s="16">
        <f>SUM(feb!F57 + J57)</f>
        <v>0</v>
      </c>
      <c r="L57" s="17">
        <f t="shared" si="5"/>
        <v>0</v>
      </c>
      <c r="M57" s="18">
        <f>SUM(feb!H57 + L57)</f>
        <v>0</v>
      </c>
    </row>
    <row r="58" spans="1:13" x14ac:dyDescent="0.2">
      <c r="A58" s="48" t="s">
        <v>93</v>
      </c>
      <c r="B58" s="13">
        <v>64</v>
      </c>
      <c r="C58" s="13">
        <v>61</v>
      </c>
      <c r="D58" s="13"/>
      <c r="E58" s="13"/>
      <c r="F58" s="13">
        <v>68</v>
      </c>
      <c r="G58" s="13">
        <v>67</v>
      </c>
      <c r="H58" s="13">
        <v>69</v>
      </c>
      <c r="I58" s="14"/>
      <c r="J58" s="19">
        <f t="shared" si="4"/>
        <v>5</v>
      </c>
      <c r="K58" s="16">
        <f>SUM(feb!F58 + J58)</f>
        <v>7</v>
      </c>
      <c r="L58" s="17">
        <f t="shared" si="5"/>
        <v>329</v>
      </c>
      <c r="M58" s="18">
        <f>SUM(feb!H58 + L58)</f>
        <v>456</v>
      </c>
    </row>
    <row r="59" spans="1:13" x14ac:dyDescent="0.2">
      <c r="A59" s="48" t="s">
        <v>94</v>
      </c>
      <c r="B59" s="13">
        <v>64</v>
      </c>
      <c r="C59" s="13">
        <v>61</v>
      </c>
      <c r="D59" s="13">
        <v>65</v>
      </c>
      <c r="E59" s="13">
        <v>55</v>
      </c>
      <c r="F59" s="13">
        <v>68</v>
      </c>
      <c r="G59" s="13"/>
      <c r="H59" s="13">
        <v>69</v>
      </c>
      <c r="I59" s="14">
        <v>68</v>
      </c>
      <c r="J59" s="19">
        <f t="shared" si="4"/>
        <v>7</v>
      </c>
      <c r="K59" s="16">
        <f>SUM(feb!F59 + J59)</f>
        <v>8</v>
      </c>
      <c r="L59" s="17">
        <f t="shared" si="5"/>
        <v>450</v>
      </c>
      <c r="M59" s="18">
        <f>SUM(feb!H59 + L59)</f>
        <v>513</v>
      </c>
    </row>
    <row r="60" spans="1:13" x14ac:dyDescent="0.2">
      <c r="A60" s="48" t="s">
        <v>95</v>
      </c>
      <c r="B60" s="13"/>
      <c r="C60" s="13"/>
      <c r="D60" s="13"/>
      <c r="E60" s="13"/>
      <c r="F60" s="13"/>
      <c r="G60" s="13"/>
      <c r="H60" s="13"/>
      <c r="I60" s="14">
        <v>70</v>
      </c>
      <c r="J60" s="19">
        <f t="shared" si="4"/>
        <v>1</v>
      </c>
      <c r="K60" s="16">
        <f>SUM(feb!F60 + J60)</f>
        <v>1</v>
      </c>
      <c r="L60" s="17">
        <f t="shared" si="5"/>
        <v>70</v>
      </c>
      <c r="M60" s="18">
        <f>SUM(feb!H60 + L60)</f>
        <v>70</v>
      </c>
    </row>
    <row r="61" spans="1:13" x14ac:dyDescent="0.2">
      <c r="A61" s="48" t="s">
        <v>96</v>
      </c>
      <c r="B61" s="13">
        <v>64</v>
      </c>
      <c r="C61" s="13">
        <v>61</v>
      </c>
      <c r="D61" s="13">
        <v>65</v>
      </c>
      <c r="E61" s="13">
        <v>55</v>
      </c>
      <c r="F61" s="13">
        <v>68</v>
      </c>
      <c r="G61" s="13">
        <v>67</v>
      </c>
      <c r="H61" s="13">
        <v>69</v>
      </c>
      <c r="I61" s="14"/>
      <c r="J61" s="19">
        <f t="shared" si="4"/>
        <v>7</v>
      </c>
      <c r="K61" s="16">
        <f>SUM(feb!F61 + J61)</f>
        <v>8</v>
      </c>
      <c r="L61" s="17">
        <f t="shared" si="5"/>
        <v>449</v>
      </c>
      <c r="M61" s="18">
        <f>SUM(feb!H61 + L61)</f>
        <v>512</v>
      </c>
    </row>
    <row r="62" spans="1:13" x14ac:dyDescent="0.2">
      <c r="A62" s="48" t="s">
        <v>97</v>
      </c>
      <c r="B62" s="13"/>
      <c r="C62" s="13"/>
      <c r="D62" s="13"/>
      <c r="E62" s="13"/>
      <c r="F62" s="13"/>
      <c r="G62" s="13"/>
      <c r="H62" s="13"/>
      <c r="I62" s="14"/>
      <c r="J62" s="19">
        <f t="shared" si="4"/>
        <v>0</v>
      </c>
      <c r="K62" s="16">
        <f>SUM(feb!F62 + J62)</f>
        <v>0</v>
      </c>
      <c r="L62" s="17">
        <f t="shared" si="5"/>
        <v>0</v>
      </c>
      <c r="M62" s="18">
        <f>SUM(feb!H62 + L62)</f>
        <v>0</v>
      </c>
    </row>
    <row r="63" spans="1:13" x14ac:dyDescent="0.2">
      <c r="A63" s="48" t="s">
        <v>98</v>
      </c>
      <c r="B63" s="13"/>
      <c r="C63" s="13"/>
      <c r="D63" s="13"/>
      <c r="E63" s="13"/>
      <c r="F63" s="13"/>
      <c r="G63" s="13"/>
      <c r="H63" s="13"/>
      <c r="I63" s="14"/>
      <c r="J63" s="19">
        <f t="shared" si="4"/>
        <v>0</v>
      </c>
      <c r="K63" s="16">
        <f>SUM(feb!F63 + J63)</f>
        <v>0</v>
      </c>
      <c r="L63" s="17">
        <f t="shared" si="5"/>
        <v>0</v>
      </c>
      <c r="M63" s="18">
        <f>SUM(feb!H63 + L63)</f>
        <v>0</v>
      </c>
    </row>
    <row r="64" spans="1:13" x14ac:dyDescent="0.2">
      <c r="A64" s="48" t="s">
        <v>99</v>
      </c>
      <c r="B64" s="13"/>
      <c r="C64" s="13"/>
      <c r="D64" s="13"/>
      <c r="E64" s="13"/>
      <c r="F64" s="13"/>
      <c r="G64" s="13"/>
      <c r="H64" s="13"/>
      <c r="I64" s="14"/>
      <c r="J64" s="19">
        <f t="shared" si="4"/>
        <v>0</v>
      </c>
      <c r="K64" s="16">
        <f>SUM(feb!F64 + J64)</f>
        <v>0</v>
      </c>
      <c r="L64" s="17">
        <f t="shared" si="5"/>
        <v>0</v>
      </c>
      <c r="M64" s="18">
        <f>SUM(feb!H64 + L64)</f>
        <v>0</v>
      </c>
    </row>
    <row r="65" spans="1:13" x14ac:dyDescent="0.2">
      <c r="A65" s="48" t="s">
        <v>100</v>
      </c>
      <c r="B65" s="13"/>
      <c r="C65" s="13">
        <v>80</v>
      </c>
      <c r="D65" s="13">
        <v>95</v>
      </c>
      <c r="E65" s="13">
        <v>85</v>
      </c>
      <c r="F65" s="13">
        <v>98</v>
      </c>
      <c r="G65" s="13"/>
      <c r="H65" s="13">
        <v>120</v>
      </c>
      <c r="I65" s="14">
        <v>70</v>
      </c>
      <c r="J65" s="19">
        <f t="shared" si="4"/>
        <v>6</v>
      </c>
      <c r="K65" s="16">
        <f>SUM(feb!F65 + J65)</f>
        <v>8</v>
      </c>
      <c r="L65" s="17">
        <f t="shared" si="5"/>
        <v>548</v>
      </c>
      <c r="M65" s="18">
        <f>SUM(feb!H65 + L65)</f>
        <v>702</v>
      </c>
    </row>
    <row r="66" spans="1:13" x14ac:dyDescent="0.2">
      <c r="A66" s="48" t="s">
        <v>101</v>
      </c>
      <c r="B66" s="13"/>
      <c r="C66" s="13"/>
      <c r="D66" s="13"/>
      <c r="E66" s="13"/>
      <c r="F66" s="13"/>
      <c r="G66" s="13"/>
      <c r="H66" s="13"/>
      <c r="I66" s="14"/>
      <c r="J66" s="19">
        <f t="shared" si="4"/>
        <v>0</v>
      </c>
      <c r="K66" s="16">
        <f>SUM(feb!F66 + J66)</f>
        <v>0</v>
      </c>
      <c r="L66" s="17">
        <f t="shared" si="5"/>
        <v>0</v>
      </c>
      <c r="M66" s="18">
        <f>SUM(feb!H66 + L66)</f>
        <v>0</v>
      </c>
    </row>
    <row r="67" spans="1:13" x14ac:dyDescent="0.2">
      <c r="A67" s="48" t="s">
        <v>102</v>
      </c>
      <c r="B67" s="13"/>
      <c r="C67" s="13"/>
      <c r="D67" s="13">
        <v>95</v>
      </c>
      <c r="E67" s="13">
        <v>76</v>
      </c>
      <c r="F67" s="13">
        <v>95</v>
      </c>
      <c r="G67" s="13">
        <v>69</v>
      </c>
      <c r="H67" s="13">
        <v>104</v>
      </c>
      <c r="I67" s="14"/>
      <c r="J67" s="19">
        <f t="shared" si="4"/>
        <v>5</v>
      </c>
      <c r="K67" s="16">
        <f>SUM(feb!F67 + J67)</f>
        <v>5</v>
      </c>
      <c r="L67" s="17">
        <f t="shared" si="5"/>
        <v>439</v>
      </c>
      <c r="M67" s="18">
        <f>SUM(feb!H67 + L67)</f>
        <v>439</v>
      </c>
    </row>
    <row r="68" spans="1:13" x14ac:dyDescent="0.2">
      <c r="A68" s="48" t="s">
        <v>103</v>
      </c>
      <c r="B68" s="13"/>
      <c r="C68" s="13"/>
      <c r="D68" s="13"/>
      <c r="E68" s="13"/>
      <c r="F68" s="13"/>
      <c r="G68" s="13"/>
      <c r="H68" s="13"/>
      <c r="I68" s="14"/>
      <c r="J68" s="19">
        <f t="shared" si="4"/>
        <v>0</v>
      </c>
      <c r="K68" s="16">
        <f>SUM(feb!F68 + J68)</f>
        <v>0</v>
      </c>
      <c r="L68" s="17">
        <f t="shared" si="5"/>
        <v>0</v>
      </c>
      <c r="M68" s="18">
        <f>SUM(feb!H68 + L68)</f>
        <v>0</v>
      </c>
    </row>
    <row r="69" spans="1:13" x14ac:dyDescent="0.2">
      <c r="A69" s="48" t="s">
        <v>104</v>
      </c>
      <c r="B69" s="13"/>
      <c r="C69" s="13"/>
      <c r="D69" s="13"/>
      <c r="E69" s="13"/>
      <c r="F69" s="13"/>
      <c r="G69" s="13"/>
      <c r="H69" s="13"/>
      <c r="I69" s="14"/>
      <c r="J69" s="19">
        <f t="shared" ref="J69:J99" si="6">COUNT(B69:I69)</f>
        <v>0</v>
      </c>
      <c r="K69" s="16">
        <f>SUM(feb!F69 + J69)</f>
        <v>1</v>
      </c>
      <c r="L69" s="17">
        <f t="shared" ref="L69:L99" si="7">SUM(B69:I69)</f>
        <v>0</v>
      </c>
      <c r="M69" s="18">
        <f>SUM(feb!H69 + L69)</f>
        <v>59</v>
      </c>
    </row>
    <row r="70" spans="1:13" x14ac:dyDescent="0.2">
      <c r="A70" s="48" t="s">
        <v>105</v>
      </c>
      <c r="B70" s="13">
        <v>92</v>
      </c>
      <c r="C70" s="13">
        <v>80</v>
      </c>
      <c r="D70" s="13">
        <v>95</v>
      </c>
      <c r="E70" s="13">
        <v>85</v>
      </c>
      <c r="F70" s="13">
        <v>98</v>
      </c>
      <c r="G70" s="13">
        <v>78</v>
      </c>
      <c r="H70" s="13">
        <v>120</v>
      </c>
      <c r="I70" s="14">
        <v>70</v>
      </c>
      <c r="J70" s="19">
        <f t="shared" si="6"/>
        <v>8</v>
      </c>
      <c r="K70" s="16">
        <f>SUM(feb!F70 + J70)</f>
        <v>12</v>
      </c>
      <c r="L70" s="17">
        <f t="shared" si="7"/>
        <v>718</v>
      </c>
      <c r="M70" s="18">
        <f>SUM(feb!H70 + L70)</f>
        <v>1028</v>
      </c>
    </row>
    <row r="71" spans="1:13" x14ac:dyDescent="0.2">
      <c r="A71" s="48" t="s">
        <v>106</v>
      </c>
      <c r="B71" s="13">
        <v>89</v>
      </c>
      <c r="C71" s="13">
        <v>63</v>
      </c>
      <c r="D71" s="13">
        <v>95</v>
      </c>
      <c r="E71" s="13"/>
      <c r="F71" s="13"/>
      <c r="G71" s="13">
        <v>67</v>
      </c>
      <c r="H71" s="13">
        <v>69</v>
      </c>
      <c r="I71" s="14">
        <v>68</v>
      </c>
      <c r="J71" s="19">
        <f t="shared" si="6"/>
        <v>6</v>
      </c>
      <c r="K71" s="16">
        <f>SUM(feb!F71 + J71)</f>
        <v>10</v>
      </c>
      <c r="L71" s="17">
        <f t="shared" si="7"/>
        <v>451</v>
      </c>
      <c r="M71" s="18">
        <f>SUM(feb!H71 + L71)</f>
        <v>727</v>
      </c>
    </row>
    <row r="72" spans="1:13" x14ac:dyDescent="0.2">
      <c r="A72" s="48" t="s">
        <v>107</v>
      </c>
      <c r="B72" s="13">
        <v>59</v>
      </c>
      <c r="C72" s="13"/>
      <c r="D72" s="13"/>
      <c r="E72" s="13"/>
      <c r="F72" s="13"/>
      <c r="G72" s="13"/>
      <c r="H72" s="13"/>
      <c r="I72" s="14"/>
      <c r="J72" s="19">
        <f t="shared" si="6"/>
        <v>1</v>
      </c>
      <c r="K72" s="16">
        <f>SUM(feb!F72 + J72)</f>
        <v>1</v>
      </c>
      <c r="L72" s="17">
        <f t="shared" si="7"/>
        <v>59</v>
      </c>
      <c r="M72" s="18">
        <f>SUM(feb!H72 + L72)</f>
        <v>59</v>
      </c>
    </row>
    <row r="73" spans="1:13" x14ac:dyDescent="0.2">
      <c r="A73" s="48" t="s">
        <v>19</v>
      </c>
      <c r="B73" s="13"/>
      <c r="C73" s="13"/>
      <c r="D73" s="13"/>
      <c r="E73" s="13"/>
      <c r="F73" s="13"/>
      <c r="G73" s="13"/>
      <c r="H73" s="13"/>
      <c r="I73" s="42"/>
      <c r="J73" s="19">
        <f t="shared" si="6"/>
        <v>0</v>
      </c>
      <c r="K73" s="16">
        <f>SUM(feb!F73 + J73)</f>
        <v>0</v>
      </c>
      <c r="L73" s="17">
        <f t="shared" si="7"/>
        <v>0</v>
      </c>
      <c r="M73" s="18">
        <f>SUM(feb!H73 + L73)</f>
        <v>0</v>
      </c>
    </row>
    <row r="74" spans="1:13" x14ac:dyDescent="0.2">
      <c r="A74" s="48" t="s">
        <v>108</v>
      </c>
      <c r="B74" s="13"/>
      <c r="C74" s="13"/>
      <c r="D74" s="13"/>
      <c r="E74" s="13"/>
      <c r="F74" s="13"/>
      <c r="G74" s="13"/>
      <c r="H74" s="13"/>
      <c r="I74" s="14"/>
      <c r="J74" s="19">
        <f t="shared" si="6"/>
        <v>0</v>
      </c>
      <c r="K74" s="16">
        <f>SUM(feb!F74 + J74)</f>
        <v>0</v>
      </c>
      <c r="L74" s="17">
        <f t="shared" si="7"/>
        <v>0</v>
      </c>
      <c r="M74" s="18">
        <f>SUM(feb!H74 + L74)</f>
        <v>0</v>
      </c>
    </row>
    <row r="75" spans="1:13" x14ac:dyDescent="0.2">
      <c r="A75" s="48" t="s">
        <v>109</v>
      </c>
      <c r="B75" s="13"/>
      <c r="C75" s="13"/>
      <c r="D75" s="13"/>
      <c r="E75" s="13"/>
      <c r="F75" s="13"/>
      <c r="G75" s="13"/>
      <c r="H75" s="13"/>
      <c r="I75" s="14"/>
      <c r="J75" s="19">
        <f t="shared" si="6"/>
        <v>0</v>
      </c>
      <c r="K75" s="16">
        <f>SUM(feb!F75 + J75)</f>
        <v>0</v>
      </c>
      <c r="L75" s="17">
        <f t="shared" si="7"/>
        <v>0</v>
      </c>
      <c r="M75" s="18">
        <f>SUM(feb!H75 + L75)</f>
        <v>0</v>
      </c>
    </row>
    <row r="76" spans="1:13" x14ac:dyDescent="0.2">
      <c r="A76" s="48" t="s">
        <v>110</v>
      </c>
      <c r="B76" s="13"/>
      <c r="C76" s="13"/>
      <c r="D76" s="13"/>
      <c r="E76" s="13"/>
      <c r="F76" s="13"/>
      <c r="G76" s="13"/>
      <c r="H76" s="13"/>
      <c r="I76" s="14"/>
      <c r="J76" s="19">
        <f t="shared" si="6"/>
        <v>0</v>
      </c>
      <c r="K76" s="16">
        <f>SUM(feb!F76 + J76)</f>
        <v>0</v>
      </c>
      <c r="L76" s="17">
        <f t="shared" si="7"/>
        <v>0</v>
      </c>
      <c r="M76" s="18">
        <f>SUM(feb!H76 + L76)</f>
        <v>0</v>
      </c>
    </row>
    <row r="77" spans="1:13" x14ac:dyDescent="0.2">
      <c r="A77" s="48" t="s">
        <v>111</v>
      </c>
      <c r="B77" s="13"/>
      <c r="C77" s="13"/>
      <c r="D77" s="13"/>
      <c r="E77" s="13"/>
      <c r="F77" s="13"/>
      <c r="G77" s="13"/>
      <c r="H77" s="13"/>
      <c r="I77" s="14"/>
      <c r="J77" s="19">
        <f t="shared" si="6"/>
        <v>0</v>
      </c>
      <c r="K77" s="16">
        <f>SUM(feb!F77 + J77)</f>
        <v>0</v>
      </c>
      <c r="L77" s="17">
        <f t="shared" si="7"/>
        <v>0</v>
      </c>
      <c r="M77" s="18">
        <f>SUM(feb!H77 + L77)</f>
        <v>0</v>
      </c>
    </row>
    <row r="78" spans="1:13" x14ac:dyDescent="0.2">
      <c r="A78" s="48" t="s">
        <v>112</v>
      </c>
      <c r="B78" s="13"/>
      <c r="C78" s="13"/>
      <c r="D78" s="13">
        <v>48</v>
      </c>
      <c r="E78" s="13"/>
      <c r="F78" s="13"/>
      <c r="G78" s="13"/>
      <c r="H78" s="13"/>
      <c r="I78" s="14"/>
      <c r="J78" s="19">
        <f t="shared" si="6"/>
        <v>1</v>
      </c>
      <c r="K78" s="16">
        <f>SUM(feb!F78 + J78)</f>
        <v>1</v>
      </c>
      <c r="L78" s="17">
        <f t="shared" si="7"/>
        <v>48</v>
      </c>
      <c r="M78" s="18">
        <f>SUM(feb!H78 + L78)</f>
        <v>48</v>
      </c>
    </row>
    <row r="79" spans="1:13" x14ac:dyDescent="0.2">
      <c r="A79" s="48" t="s">
        <v>113</v>
      </c>
      <c r="B79" s="13">
        <v>89</v>
      </c>
      <c r="C79" s="13">
        <v>63</v>
      </c>
      <c r="D79" s="13"/>
      <c r="E79" s="13">
        <v>60</v>
      </c>
      <c r="F79" s="13">
        <v>95</v>
      </c>
      <c r="G79" s="13">
        <v>69</v>
      </c>
      <c r="H79" s="13">
        <v>104</v>
      </c>
      <c r="I79" s="14">
        <v>70</v>
      </c>
      <c r="J79" s="19">
        <f t="shared" si="6"/>
        <v>7</v>
      </c>
      <c r="K79" s="16">
        <f>SUM(feb!F79 + J79)</f>
        <v>10</v>
      </c>
      <c r="L79" s="17">
        <f t="shared" si="7"/>
        <v>550</v>
      </c>
      <c r="M79" s="18">
        <f>SUM(feb!H79 + L79)</f>
        <v>766</v>
      </c>
    </row>
    <row r="80" spans="1:13" x14ac:dyDescent="0.2">
      <c r="A80" s="48" t="s">
        <v>114</v>
      </c>
      <c r="B80" s="13">
        <v>89</v>
      </c>
      <c r="C80" s="13">
        <v>63</v>
      </c>
      <c r="D80" s="13">
        <v>95</v>
      </c>
      <c r="E80" s="13">
        <v>60</v>
      </c>
      <c r="F80" s="13"/>
      <c r="G80" s="13">
        <v>69</v>
      </c>
      <c r="H80" s="13">
        <v>104</v>
      </c>
      <c r="I80" s="14"/>
      <c r="J80" s="19">
        <f t="shared" si="6"/>
        <v>6</v>
      </c>
      <c r="K80" s="16">
        <f>SUM(feb!F80 + J80)</f>
        <v>10</v>
      </c>
      <c r="L80" s="17">
        <f t="shared" si="7"/>
        <v>480</v>
      </c>
      <c r="M80" s="18">
        <f>SUM(feb!H80 + L80)</f>
        <v>756</v>
      </c>
    </row>
    <row r="81" spans="1:13" x14ac:dyDescent="0.2">
      <c r="A81" s="48" t="s">
        <v>20</v>
      </c>
      <c r="B81" s="13"/>
      <c r="C81" s="13">
        <v>80</v>
      </c>
      <c r="D81" s="13"/>
      <c r="E81" s="13">
        <v>76</v>
      </c>
      <c r="F81" s="13"/>
      <c r="G81" s="13">
        <v>69</v>
      </c>
      <c r="H81" s="13"/>
      <c r="I81" s="14">
        <v>70</v>
      </c>
      <c r="J81" s="19">
        <f t="shared" si="6"/>
        <v>4</v>
      </c>
      <c r="K81" s="16">
        <f>SUM(feb!F81 + J81)</f>
        <v>6</v>
      </c>
      <c r="L81" s="17">
        <f t="shared" si="7"/>
        <v>295</v>
      </c>
      <c r="M81" s="18">
        <f>SUM(feb!H81 + L81)</f>
        <v>433</v>
      </c>
    </row>
    <row r="82" spans="1:13" x14ac:dyDescent="0.2">
      <c r="A82" s="48" t="s">
        <v>115</v>
      </c>
      <c r="B82" s="13">
        <v>92</v>
      </c>
      <c r="C82" s="13">
        <v>80</v>
      </c>
      <c r="D82" s="13"/>
      <c r="E82" s="13"/>
      <c r="F82" s="13"/>
      <c r="G82" s="13"/>
      <c r="H82" s="13"/>
      <c r="I82" s="14"/>
      <c r="J82" s="19">
        <f t="shared" si="6"/>
        <v>2</v>
      </c>
      <c r="K82" s="16">
        <f>SUM(feb!F82 + J82)</f>
        <v>4</v>
      </c>
      <c r="L82" s="17">
        <f t="shared" si="7"/>
        <v>172</v>
      </c>
      <c r="M82" s="18">
        <f>SUM(feb!H82 + L82)</f>
        <v>330</v>
      </c>
    </row>
    <row r="83" spans="1:13" x14ac:dyDescent="0.2">
      <c r="A83" s="48" t="s">
        <v>21</v>
      </c>
      <c r="B83" s="13"/>
      <c r="C83" s="13"/>
      <c r="D83" s="13"/>
      <c r="E83" s="13">
        <v>55</v>
      </c>
      <c r="F83" s="13"/>
      <c r="G83" s="13"/>
      <c r="H83" s="13"/>
      <c r="I83" s="14"/>
      <c r="J83" s="19">
        <f t="shared" si="6"/>
        <v>1</v>
      </c>
      <c r="K83" s="16">
        <f>SUM(feb!F83 + J83)</f>
        <v>1</v>
      </c>
      <c r="L83" s="17">
        <f t="shared" si="7"/>
        <v>55</v>
      </c>
      <c r="M83" s="18">
        <f>SUM(feb!H83 + L83)</f>
        <v>55</v>
      </c>
    </row>
    <row r="84" spans="1:13" x14ac:dyDescent="0.2">
      <c r="A84" s="48" t="s">
        <v>22</v>
      </c>
      <c r="B84" s="13"/>
      <c r="C84" s="13"/>
      <c r="D84" s="13"/>
      <c r="E84" s="13"/>
      <c r="F84" s="13"/>
      <c r="G84" s="13"/>
      <c r="H84" s="13"/>
      <c r="I84" s="14">
        <v>70</v>
      </c>
      <c r="J84" s="19">
        <f t="shared" si="6"/>
        <v>1</v>
      </c>
      <c r="K84" s="16">
        <f>SUM(feb!F84 + J84)</f>
        <v>3</v>
      </c>
      <c r="L84" s="17">
        <f t="shared" si="7"/>
        <v>70</v>
      </c>
      <c r="M84" s="18">
        <f>SUM(feb!H84 + L84)</f>
        <v>224</v>
      </c>
    </row>
    <row r="85" spans="1:13" x14ac:dyDescent="0.2">
      <c r="A85" s="48" t="s">
        <v>116</v>
      </c>
      <c r="B85" s="13">
        <v>64</v>
      </c>
      <c r="C85" s="13"/>
      <c r="D85" s="13">
        <v>65</v>
      </c>
      <c r="E85" s="13">
        <v>55</v>
      </c>
      <c r="F85" s="13">
        <v>68</v>
      </c>
      <c r="G85" s="13"/>
      <c r="H85" s="13">
        <v>69</v>
      </c>
      <c r="I85" s="14">
        <v>68</v>
      </c>
      <c r="J85" s="19">
        <f t="shared" si="6"/>
        <v>6</v>
      </c>
      <c r="K85" s="16">
        <f>SUM(feb!F85 + J85)</f>
        <v>7</v>
      </c>
      <c r="L85" s="17">
        <f t="shared" si="7"/>
        <v>389</v>
      </c>
      <c r="M85" s="18">
        <f>SUM(feb!H85 + L85)</f>
        <v>448</v>
      </c>
    </row>
    <row r="86" spans="1:13" x14ac:dyDescent="0.2">
      <c r="A86" s="48" t="s">
        <v>23</v>
      </c>
      <c r="B86" s="13"/>
      <c r="C86" s="13"/>
      <c r="D86" s="13"/>
      <c r="E86" s="13">
        <v>55</v>
      </c>
      <c r="F86" s="13"/>
      <c r="G86" s="13"/>
      <c r="H86" s="13"/>
      <c r="I86" s="14">
        <v>68</v>
      </c>
      <c r="J86" s="19">
        <f t="shared" si="6"/>
        <v>2</v>
      </c>
      <c r="K86" s="16">
        <f>SUM(feb!F86 + J86)</f>
        <v>2</v>
      </c>
      <c r="L86" s="17">
        <f t="shared" si="7"/>
        <v>123</v>
      </c>
      <c r="M86" s="18">
        <f>SUM(feb!H86 + L86)</f>
        <v>123</v>
      </c>
    </row>
    <row r="87" spans="1:13" x14ac:dyDescent="0.2">
      <c r="A87" s="48" t="s">
        <v>117</v>
      </c>
      <c r="B87" s="13">
        <v>59</v>
      </c>
      <c r="C87" s="13"/>
      <c r="D87" s="13">
        <v>48</v>
      </c>
      <c r="E87" s="13"/>
      <c r="F87" s="13"/>
      <c r="G87" s="13"/>
      <c r="H87" s="13"/>
      <c r="I87" s="14"/>
      <c r="J87" s="19">
        <f t="shared" si="6"/>
        <v>2</v>
      </c>
      <c r="K87" s="16">
        <f>SUM(feb!F87 + J87)</f>
        <v>3</v>
      </c>
      <c r="L87" s="17">
        <f t="shared" si="7"/>
        <v>107</v>
      </c>
      <c r="M87" s="18">
        <f>SUM(feb!H87 + L87)</f>
        <v>147</v>
      </c>
    </row>
    <row r="88" spans="1:13" x14ac:dyDescent="0.2">
      <c r="A88" s="48" t="s">
        <v>24</v>
      </c>
      <c r="B88" s="13"/>
      <c r="C88" s="13"/>
      <c r="D88" s="13"/>
      <c r="E88" s="13"/>
      <c r="F88" s="13"/>
      <c r="G88" s="13"/>
      <c r="H88" s="13"/>
      <c r="I88" s="14"/>
      <c r="J88" s="19">
        <f t="shared" si="6"/>
        <v>0</v>
      </c>
      <c r="K88" s="16">
        <f>SUM(feb!F88 + J88)</f>
        <v>0</v>
      </c>
      <c r="L88" s="17">
        <f t="shared" si="7"/>
        <v>0</v>
      </c>
      <c r="M88" s="18">
        <f>SUM(feb!H88 + L88)</f>
        <v>0</v>
      </c>
    </row>
    <row r="89" spans="1:13" x14ac:dyDescent="0.2">
      <c r="A89" s="48" t="s">
        <v>118</v>
      </c>
      <c r="B89" s="13">
        <v>59</v>
      </c>
      <c r="C89" s="13"/>
      <c r="D89" s="13">
        <v>48</v>
      </c>
      <c r="E89" s="13"/>
      <c r="F89" s="13"/>
      <c r="G89" s="13"/>
      <c r="H89" s="13"/>
      <c r="I89" s="14">
        <v>54</v>
      </c>
      <c r="J89" s="19">
        <f t="shared" si="6"/>
        <v>3</v>
      </c>
      <c r="K89" s="16">
        <f>SUM(feb!F89 + J89)</f>
        <v>3</v>
      </c>
      <c r="L89" s="17">
        <f t="shared" si="7"/>
        <v>161</v>
      </c>
      <c r="M89" s="18">
        <f>SUM(feb!H89 + L89)</f>
        <v>161</v>
      </c>
    </row>
    <row r="90" spans="1:13" x14ac:dyDescent="0.2">
      <c r="A90" s="48" t="s">
        <v>119</v>
      </c>
      <c r="B90" s="13"/>
      <c r="C90" s="13"/>
      <c r="D90" s="13"/>
      <c r="E90" s="13"/>
      <c r="F90" s="13"/>
      <c r="G90" s="13"/>
      <c r="H90" s="13"/>
      <c r="I90" s="14"/>
      <c r="J90" s="19">
        <f t="shared" si="6"/>
        <v>0</v>
      </c>
      <c r="K90" s="16">
        <f>SUM(feb!F90 + J90)</f>
        <v>0</v>
      </c>
      <c r="L90" s="17">
        <f t="shared" si="7"/>
        <v>0</v>
      </c>
      <c r="M90" s="18">
        <f>SUM(feb!H90 + L90)</f>
        <v>0</v>
      </c>
    </row>
    <row r="91" spans="1:13" x14ac:dyDescent="0.2">
      <c r="A91" s="48" t="s">
        <v>120</v>
      </c>
      <c r="B91" s="13"/>
      <c r="C91" s="13"/>
      <c r="D91" s="13"/>
      <c r="E91" s="13"/>
      <c r="F91" s="13"/>
      <c r="G91" s="13"/>
      <c r="H91" s="13"/>
      <c r="I91" s="14"/>
      <c r="J91" s="19">
        <f t="shared" si="6"/>
        <v>0</v>
      </c>
      <c r="K91" s="16">
        <f>SUM(feb!F91 + J91)</f>
        <v>0</v>
      </c>
      <c r="L91" s="17">
        <f t="shared" si="7"/>
        <v>0</v>
      </c>
      <c r="M91" s="18">
        <f>SUM(feb!H91 + L91)</f>
        <v>0</v>
      </c>
    </row>
    <row r="92" spans="1:13" x14ac:dyDescent="0.2">
      <c r="A92" s="48" t="s">
        <v>121</v>
      </c>
      <c r="B92" s="13">
        <v>59</v>
      </c>
      <c r="C92" s="13"/>
      <c r="D92" s="13"/>
      <c r="E92" s="13"/>
      <c r="F92" s="13"/>
      <c r="G92" s="13"/>
      <c r="H92" s="13"/>
      <c r="I92" s="14"/>
      <c r="J92" s="19">
        <f t="shared" si="6"/>
        <v>1</v>
      </c>
      <c r="K92" s="16">
        <f>SUM(feb!F92 + J92)</f>
        <v>1</v>
      </c>
      <c r="L92" s="17">
        <f t="shared" si="7"/>
        <v>59</v>
      </c>
      <c r="M92" s="18">
        <f>SUM(feb!H92 + L92)</f>
        <v>59</v>
      </c>
    </row>
    <row r="93" spans="1:13" ht="12.75" customHeight="1" x14ac:dyDescent="0.2">
      <c r="A93" s="48" t="s">
        <v>122</v>
      </c>
      <c r="B93" s="13"/>
      <c r="C93" s="13"/>
      <c r="D93" s="13"/>
      <c r="E93" s="13"/>
      <c r="F93" s="13"/>
      <c r="G93" s="13"/>
      <c r="H93" s="13"/>
      <c r="I93" s="14"/>
      <c r="J93" s="19">
        <f t="shared" si="6"/>
        <v>0</v>
      </c>
      <c r="K93" s="16">
        <f>SUM(feb!F93 + J93)</f>
        <v>0</v>
      </c>
      <c r="L93" s="17">
        <f t="shared" si="7"/>
        <v>0</v>
      </c>
      <c r="M93" s="18">
        <f>SUM(feb!H93 + L93)</f>
        <v>0</v>
      </c>
    </row>
    <row r="94" spans="1:13" ht="12.75" customHeight="1" x14ac:dyDescent="0.2">
      <c r="A94" s="48" t="s">
        <v>25</v>
      </c>
      <c r="B94" s="13"/>
      <c r="C94" s="13"/>
      <c r="D94" s="13">
        <v>95</v>
      </c>
      <c r="E94" s="13"/>
      <c r="F94" s="13"/>
      <c r="G94" s="13"/>
      <c r="H94" s="13"/>
      <c r="I94" s="14"/>
      <c r="J94" s="19">
        <f t="shared" si="6"/>
        <v>1</v>
      </c>
      <c r="K94" s="16">
        <f>SUM(feb!F94 + J94)</f>
        <v>1</v>
      </c>
      <c r="L94" s="17">
        <f t="shared" si="7"/>
        <v>95</v>
      </c>
      <c r="M94" s="18">
        <f>SUM(feb!H94 + L94)</f>
        <v>95</v>
      </c>
    </row>
    <row r="95" spans="1:13" ht="12.75" customHeight="1" x14ac:dyDescent="0.2">
      <c r="A95" s="48" t="s">
        <v>123</v>
      </c>
      <c r="B95" s="13"/>
      <c r="C95" s="13"/>
      <c r="D95" s="13"/>
      <c r="E95" s="13"/>
      <c r="F95" s="13"/>
      <c r="G95" s="13"/>
      <c r="H95" s="13"/>
      <c r="I95" s="14"/>
      <c r="J95" s="19">
        <f t="shared" si="6"/>
        <v>0</v>
      </c>
      <c r="K95" s="16">
        <f>SUM(feb!F95 + J95)</f>
        <v>0</v>
      </c>
      <c r="L95" s="17">
        <f t="shared" si="7"/>
        <v>0</v>
      </c>
      <c r="M95" s="18">
        <f>SUM(feb!H95 + L95)</f>
        <v>0</v>
      </c>
    </row>
    <row r="96" spans="1:13" ht="12.75" customHeight="1" x14ac:dyDescent="0.2">
      <c r="A96" s="48" t="s">
        <v>124</v>
      </c>
      <c r="B96" s="13"/>
      <c r="C96" s="13"/>
      <c r="D96" s="13"/>
      <c r="E96" s="13"/>
      <c r="F96" s="13"/>
      <c r="G96" s="13"/>
      <c r="H96" s="13"/>
      <c r="I96" s="14"/>
      <c r="J96" s="19">
        <f t="shared" si="6"/>
        <v>0</v>
      </c>
      <c r="K96" s="16">
        <f>SUM(feb!F96 + J96)</f>
        <v>0</v>
      </c>
      <c r="L96" s="17">
        <f t="shared" si="7"/>
        <v>0</v>
      </c>
      <c r="M96" s="18">
        <f>SUM(feb!H96 + L96)</f>
        <v>0</v>
      </c>
    </row>
    <row r="97" spans="1:13" ht="12.75" customHeight="1" x14ac:dyDescent="0.2">
      <c r="A97" s="48" t="s">
        <v>125</v>
      </c>
      <c r="B97" s="13"/>
      <c r="C97" s="13"/>
      <c r="D97" s="13"/>
      <c r="E97" s="13"/>
      <c r="F97" s="13"/>
      <c r="G97" s="13"/>
      <c r="H97" s="13"/>
      <c r="I97" s="14"/>
      <c r="J97" s="19">
        <f t="shared" si="6"/>
        <v>0</v>
      </c>
      <c r="K97" s="16">
        <f>SUM(feb!F97 + J97)</f>
        <v>0</v>
      </c>
      <c r="L97" s="17">
        <f t="shared" si="7"/>
        <v>0</v>
      </c>
      <c r="M97" s="18">
        <f>SUM(feb!H97 + L97)</f>
        <v>0</v>
      </c>
    </row>
    <row r="98" spans="1:13" ht="12.75" customHeight="1" x14ac:dyDescent="0.2">
      <c r="A98" s="48" t="s">
        <v>126</v>
      </c>
      <c r="B98" s="13">
        <v>59</v>
      </c>
      <c r="C98" s="13"/>
      <c r="D98" s="13">
        <v>48</v>
      </c>
      <c r="E98" s="13"/>
      <c r="F98" s="13"/>
      <c r="G98" s="13">
        <v>48</v>
      </c>
      <c r="H98" s="13"/>
      <c r="I98" s="14">
        <v>54</v>
      </c>
      <c r="J98" s="19">
        <f t="shared" si="6"/>
        <v>4</v>
      </c>
      <c r="K98" s="16">
        <f>SUM(feb!F98 + J98)</f>
        <v>5</v>
      </c>
      <c r="L98" s="17">
        <f t="shared" si="7"/>
        <v>209</v>
      </c>
      <c r="M98" s="18">
        <f>SUM(feb!H98 + L98)</f>
        <v>249</v>
      </c>
    </row>
    <row r="99" spans="1:13" ht="12.75" customHeight="1" x14ac:dyDescent="0.2">
      <c r="A99" s="48" t="s">
        <v>127</v>
      </c>
      <c r="B99" s="13"/>
      <c r="C99" s="13"/>
      <c r="D99" s="13"/>
      <c r="E99" s="13"/>
      <c r="F99" s="13"/>
      <c r="G99" s="13"/>
      <c r="H99" s="13"/>
      <c r="I99" s="14"/>
      <c r="J99" s="19">
        <f t="shared" si="6"/>
        <v>0</v>
      </c>
      <c r="K99" s="16">
        <f>SUM(feb!F99 + J99)</f>
        <v>0</v>
      </c>
      <c r="L99" s="17">
        <f t="shared" si="7"/>
        <v>0</v>
      </c>
      <c r="M99" s="18">
        <f>SUM(feb!H99 + L99)</f>
        <v>0</v>
      </c>
    </row>
    <row r="100" spans="1:13" x14ac:dyDescent="0.2">
      <c r="A100" s="48" t="s">
        <v>128</v>
      </c>
      <c r="B100" s="13"/>
      <c r="C100" s="13"/>
      <c r="D100" s="13"/>
      <c r="E100" s="13">
        <v>76</v>
      </c>
      <c r="F100" s="13"/>
      <c r="G100" s="13"/>
      <c r="H100" s="13"/>
      <c r="I100" s="14">
        <v>70</v>
      </c>
      <c r="J100" s="19">
        <f t="shared" ref="J100" si="8">COUNT(B100:I100)</f>
        <v>2</v>
      </c>
      <c r="K100" s="16">
        <f>SUM(feb!F100 + J100)</f>
        <v>3</v>
      </c>
      <c r="L100" s="17">
        <f t="shared" ref="L100" si="9">SUM(B100:I100)</f>
        <v>146</v>
      </c>
      <c r="M100" s="18">
        <f>SUM(feb!H100 + L100)</f>
        <v>224</v>
      </c>
    </row>
  </sheetData>
  <sheetProtection selectLockedCells="1"/>
  <mergeCells count="4">
    <mergeCell ref="L2:L3"/>
    <mergeCell ref="M2:M3"/>
    <mergeCell ref="J2:J3"/>
    <mergeCell ref="K2:K3"/>
  </mergeCells>
  <phoneticPr fontId="6" type="noConversion"/>
  <pageMargins left="0.78740157480314965" right="0.78740157480314965" top="0.39370078740157483" bottom="0.39370078740157483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00"/>
  <sheetViews>
    <sheetView zoomScale="130" zoomScaleNormal="130" workbookViewId="0">
      <pane ySplit="3" topLeftCell="A4" activePane="bottomLeft" state="frozen"/>
      <selection activeCell="A4" sqref="A4"/>
      <selection pane="bottomLeft"/>
    </sheetView>
  </sheetViews>
  <sheetFormatPr defaultColWidth="9" defaultRowHeight="12.75" x14ac:dyDescent="0.2"/>
  <cols>
    <col min="1" max="1" width="24.5703125" bestFit="1" customWidth="1"/>
    <col min="2" max="11" width="4" customWidth="1"/>
    <col min="12" max="15" width="5.42578125" customWidth="1"/>
  </cols>
  <sheetData>
    <row r="1" spans="1:15" ht="27.75" customHeight="1" thickBot="1" x14ac:dyDescent="0.3">
      <c r="A1" s="34" t="s">
        <v>33</v>
      </c>
      <c r="O1" s="7" t="s">
        <v>2</v>
      </c>
    </row>
    <row r="2" spans="1:15" s="1" customFormat="1" ht="54.75" customHeight="1" x14ac:dyDescent="0.2">
      <c r="A2" s="4"/>
      <c r="B2" s="5" t="s">
        <v>0</v>
      </c>
      <c r="C2" s="5" t="s">
        <v>1</v>
      </c>
      <c r="D2" s="5" t="s">
        <v>0</v>
      </c>
      <c r="E2" s="5" t="s">
        <v>1</v>
      </c>
      <c r="F2" s="5" t="s">
        <v>0</v>
      </c>
      <c r="G2" s="5" t="s">
        <v>1</v>
      </c>
      <c r="H2" s="5" t="s">
        <v>10</v>
      </c>
      <c r="I2" s="5" t="s">
        <v>0</v>
      </c>
      <c r="J2" s="5" t="s">
        <v>1</v>
      </c>
      <c r="K2" s="5" t="s">
        <v>0</v>
      </c>
      <c r="L2" s="79" t="s">
        <v>13</v>
      </c>
      <c r="M2" s="89" t="s">
        <v>5</v>
      </c>
      <c r="N2" s="83" t="s">
        <v>3</v>
      </c>
      <c r="O2" s="85" t="s">
        <v>4</v>
      </c>
    </row>
    <row r="3" spans="1:15" ht="18" customHeight="1" thickBot="1" x14ac:dyDescent="0.25">
      <c r="A3" s="3"/>
      <c r="B3" s="2">
        <v>2</v>
      </c>
      <c r="C3" s="2">
        <v>3</v>
      </c>
      <c r="D3" s="2">
        <v>9</v>
      </c>
      <c r="E3" s="2">
        <v>10</v>
      </c>
      <c r="F3" s="2">
        <v>16</v>
      </c>
      <c r="G3" s="2">
        <v>17</v>
      </c>
      <c r="H3" s="2">
        <v>18</v>
      </c>
      <c r="I3" s="2">
        <v>23</v>
      </c>
      <c r="J3" s="2">
        <v>24</v>
      </c>
      <c r="K3" s="2">
        <v>30</v>
      </c>
      <c r="L3" s="91"/>
      <c r="M3" s="90"/>
      <c r="N3" s="84"/>
      <c r="O3" s="86"/>
    </row>
    <row r="4" spans="1:15" x14ac:dyDescent="0.2">
      <c r="A4" s="47" t="s">
        <v>39</v>
      </c>
      <c r="B4" s="13"/>
      <c r="C4" s="13"/>
      <c r="D4" s="13"/>
      <c r="E4" s="13"/>
      <c r="F4" s="13">
        <v>110</v>
      </c>
      <c r="G4" s="13">
        <v>73</v>
      </c>
      <c r="H4" s="14"/>
      <c r="I4" s="14">
        <v>255</v>
      </c>
      <c r="J4" s="14"/>
      <c r="K4" s="14"/>
      <c r="L4" s="19">
        <f>COUNT(B4:K4)</f>
        <v>3</v>
      </c>
      <c r="M4" s="16">
        <f>SUM(feb!F4 + mrt!J4 +L4)</f>
        <v>7</v>
      </c>
      <c r="N4" s="17">
        <f>SUM(B4:K4)</f>
        <v>438</v>
      </c>
      <c r="O4" s="18">
        <f>SUM(feb!H4 + mrt!L4 +N4)</f>
        <v>784</v>
      </c>
    </row>
    <row r="5" spans="1:15" x14ac:dyDescent="0.2">
      <c r="A5" s="48" t="s">
        <v>40</v>
      </c>
      <c r="B5" s="13"/>
      <c r="C5" s="13"/>
      <c r="D5" s="13"/>
      <c r="E5" s="13"/>
      <c r="F5" s="13"/>
      <c r="G5" s="13"/>
      <c r="H5" s="14"/>
      <c r="I5" s="14"/>
      <c r="J5" s="14"/>
      <c r="K5" s="14"/>
      <c r="L5" s="19">
        <f t="shared" ref="L5:L69" si="0">COUNT(B5:K5)</f>
        <v>0</v>
      </c>
      <c r="M5" s="16">
        <f>SUM(feb!F5 + mrt!J5 +L5)</f>
        <v>0</v>
      </c>
      <c r="N5" s="17">
        <f t="shared" ref="N5:N69" si="1">SUM(B5:K5)</f>
        <v>0</v>
      </c>
      <c r="O5" s="18">
        <f>SUM(feb!H5 + mrt!L5 +N5)</f>
        <v>0</v>
      </c>
    </row>
    <row r="6" spans="1:15" x14ac:dyDescent="0.2">
      <c r="A6" s="48" t="s">
        <v>41</v>
      </c>
      <c r="B6" s="13">
        <v>78</v>
      </c>
      <c r="C6" s="13"/>
      <c r="D6" s="13"/>
      <c r="E6" s="13">
        <v>75</v>
      </c>
      <c r="F6" s="13"/>
      <c r="G6" s="13"/>
      <c r="H6" s="14">
        <v>75</v>
      </c>
      <c r="I6" s="14"/>
      <c r="J6" s="14"/>
      <c r="K6" s="14"/>
      <c r="L6" s="19">
        <f t="shared" si="0"/>
        <v>3</v>
      </c>
      <c r="M6" s="16">
        <f>SUM(feb!F6 + mrt!J6 +L6)</f>
        <v>6</v>
      </c>
      <c r="N6" s="17">
        <f t="shared" si="1"/>
        <v>228</v>
      </c>
      <c r="O6" s="18">
        <f>SUM(feb!H6 + mrt!L6 +N6)</f>
        <v>415</v>
      </c>
    </row>
    <row r="7" spans="1:15" x14ac:dyDescent="0.2">
      <c r="A7" s="48" t="s">
        <v>42</v>
      </c>
      <c r="B7" s="13"/>
      <c r="C7" s="13"/>
      <c r="D7" s="13"/>
      <c r="E7" s="13"/>
      <c r="F7" s="13"/>
      <c r="G7" s="13"/>
      <c r="H7" s="14"/>
      <c r="I7" s="14"/>
      <c r="J7" s="14"/>
      <c r="K7" s="14"/>
      <c r="L7" s="19">
        <f t="shared" si="0"/>
        <v>0</v>
      </c>
      <c r="M7" s="16">
        <f>SUM(feb!F7 + mrt!J7 +L7)</f>
        <v>0</v>
      </c>
      <c r="N7" s="17">
        <f t="shared" si="1"/>
        <v>0</v>
      </c>
      <c r="O7" s="18">
        <f>SUM(feb!H7 + mrt!L7 +N7)</f>
        <v>0</v>
      </c>
    </row>
    <row r="8" spans="1:15" x14ac:dyDescent="0.2">
      <c r="A8" s="48" t="s">
        <v>43</v>
      </c>
      <c r="B8" s="13"/>
      <c r="C8" s="13"/>
      <c r="D8" s="13"/>
      <c r="E8" s="13"/>
      <c r="F8" s="13"/>
      <c r="G8" s="13"/>
      <c r="H8" s="14"/>
      <c r="I8" s="14">
        <v>81</v>
      </c>
      <c r="J8" s="14"/>
      <c r="K8" s="14"/>
      <c r="L8" s="19">
        <f t="shared" si="0"/>
        <v>1</v>
      </c>
      <c r="M8" s="16">
        <f>SUM(feb!F8 + mrt!J8 +L8)</f>
        <v>2</v>
      </c>
      <c r="N8" s="17">
        <f t="shared" si="1"/>
        <v>81</v>
      </c>
      <c r="O8" s="18">
        <f>SUM(feb!H8 + mrt!L8 +N8)</f>
        <v>149</v>
      </c>
    </row>
    <row r="9" spans="1:15" x14ac:dyDescent="0.2">
      <c r="A9" s="48" t="s">
        <v>44</v>
      </c>
      <c r="B9" s="13"/>
      <c r="C9" s="13"/>
      <c r="D9" s="13"/>
      <c r="E9" s="13"/>
      <c r="F9" s="13"/>
      <c r="G9" s="13"/>
      <c r="H9" s="14"/>
      <c r="I9" s="14"/>
      <c r="J9" s="14"/>
      <c r="K9" s="14"/>
      <c r="L9" s="19">
        <f t="shared" si="0"/>
        <v>0</v>
      </c>
      <c r="M9" s="16">
        <f>SUM(feb!F9 + mrt!J9 +L9)</f>
        <v>0</v>
      </c>
      <c r="N9" s="17">
        <f t="shared" si="1"/>
        <v>0</v>
      </c>
      <c r="O9" s="18">
        <f>SUM(feb!H9 + mrt!L9 +N9)</f>
        <v>0</v>
      </c>
    </row>
    <row r="10" spans="1:15" x14ac:dyDescent="0.2">
      <c r="A10" s="48" t="s">
        <v>45</v>
      </c>
      <c r="B10" s="13"/>
      <c r="C10" s="13">
        <v>72</v>
      </c>
      <c r="D10" s="13">
        <v>116</v>
      </c>
      <c r="E10" s="13">
        <v>70</v>
      </c>
      <c r="F10" s="13">
        <v>113</v>
      </c>
      <c r="G10" s="13">
        <v>73</v>
      </c>
      <c r="H10" s="14"/>
      <c r="I10" s="14">
        <v>114</v>
      </c>
      <c r="J10" s="14"/>
      <c r="K10" s="14"/>
      <c r="L10" s="19">
        <f t="shared" ref="L10" si="2">COUNT(B10:K10)</f>
        <v>6</v>
      </c>
      <c r="M10" s="16">
        <f>SUM(feb!F10 + mrt!J10 +L10)</f>
        <v>15</v>
      </c>
      <c r="N10" s="17">
        <f t="shared" ref="N10" si="3">SUM(B10:K10)</f>
        <v>558</v>
      </c>
      <c r="O10" s="18">
        <f>SUM(feb!H10 + mrt!L10 +N10)</f>
        <v>1293</v>
      </c>
    </row>
    <row r="11" spans="1:15" x14ac:dyDescent="0.2">
      <c r="A11" s="48" t="s">
        <v>46</v>
      </c>
      <c r="B11" s="13"/>
      <c r="C11" s="13">
        <v>72</v>
      </c>
      <c r="D11" s="13"/>
      <c r="E11" s="13"/>
      <c r="F11" s="13"/>
      <c r="G11" s="13"/>
      <c r="H11" s="14">
        <v>79</v>
      </c>
      <c r="I11" s="14"/>
      <c r="J11" s="14">
        <v>71</v>
      </c>
      <c r="K11" s="14">
        <v>123</v>
      </c>
      <c r="L11" s="19">
        <f t="shared" si="0"/>
        <v>4</v>
      </c>
      <c r="M11" s="16">
        <f>SUM(feb!F11 + mrt!J11 +L11)</f>
        <v>13</v>
      </c>
      <c r="N11" s="17">
        <f t="shared" si="1"/>
        <v>345</v>
      </c>
      <c r="O11" s="18">
        <f>SUM(feb!H11 + mrt!L11 +N11)</f>
        <v>1042</v>
      </c>
    </row>
    <row r="12" spans="1:15" x14ac:dyDescent="0.2">
      <c r="A12" s="48" t="s">
        <v>47</v>
      </c>
      <c r="B12" s="13"/>
      <c r="C12" s="13">
        <v>74</v>
      </c>
      <c r="D12" s="13">
        <v>76</v>
      </c>
      <c r="E12" s="13">
        <v>75</v>
      </c>
      <c r="F12" s="13">
        <v>81</v>
      </c>
      <c r="G12" s="13"/>
      <c r="H12" s="14">
        <v>75</v>
      </c>
      <c r="I12" s="14">
        <v>81</v>
      </c>
      <c r="J12" s="14">
        <v>70</v>
      </c>
      <c r="K12" s="14">
        <v>89</v>
      </c>
      <c r="L12" s="19">
        <f t="shared" si="0"/>
        <v>8</v>
      </c>
      <c r="M12" s="16">
        <f>SUM(feb!F12 + mrt!J12 +L12)</f>
        <v>18</v>
      </c>
      <c r="N12" s="17">
        <f t="shared" si="1"/>
        <v>621</v>
      </c>
      <c r="O12" s="18">
        <f>SUM(feb!H12 + mrt!L12 +N12)</f>
        <v>1260</v>
      </c>
    </row>
    <row r="13" spans="1:15" x14ac:dyDescent="0.2">
      <c r="A13" s="48" t="s">
        <v>48</v>
      </c>
      <c r="B13" s="13"/>
      <c r="C13" s="13">
        <v>72</v>
      </c>
      <c r="D13" s="13"/>
      <c r="E13" s="13"/>
      <c r="F13" s="13"/>
      <c r="G13" s="13"/>
      <c r="H13" s="14">
        <v>79</v>
      </c>
      <c r="I13" s="14">
        <v>114</v>
      </c>
      <c r="J13" s="14">
        <v>71</v>
      </c>
      <c r="K13" s="14">
        <v>123</v>
      </c>
      <c r="L13" s="19">
        <f t="shared" si="0"/>
        <v>5</v>
      </c>
      <c r="M13" s="16">
        <f>SUM(feb!F13 + mrt!J13 +L13)</f>
        <v>12</v>
      </c>
      <c r="N13" s="17">
        <f t="shared" si="1"/>
        <v>459</v>
      </c>
      <c r="O13" s="18">
        <f>SUM(feb!H13 + mrt!L13 +N13)</f>
        <v>1029</v>
      </c>
    </row>
    <row r="14" spans="1:15" x14ac:dyDescent="0.2">
      <c r="A14" s="48" t="s">
        <v>49</v>
      </c>
      <c r="B14" s="13"/>
      <c r="C14" s="13"/>
      <c r="D14" s="13"/>
      <c r="E14" s="13"/>
      <c r="F14" s="13"/>
      <c r="G14" s="13"/>
      <c r="H14" s="14"/>
      <c r="I14" s="14"/>
      <c r="J14" s="14"/>
      <c r="K14" s="14"/>
      <c r="L14" s="19">
        <f t="shared" si="0"/>
        <v>0</v>
      </c>
      <c r="M14" s="16">
        <f>SUM(feb!F14 + mrt!J14 +L14)</f>
        <v>0</v>
      </c>
      <c r="N14" s="17">
        <f t="shared" si="1"/>
        <v>0</v>
      </c>
      <c r="O14" s="18">
        <f>SUM(feb!H14 + mrt!L14 +N14)</f>
        <v>0</v>
      </c>
    </row>
    <row r="15" spans="1:15" x14ac:dyDescent="0.2">
      <c r="A15" s="48" t="s">
        <v>50</v>
      </c>
      <c r="B15" s="13"/>
      <c r="C15" s="13"/>
      <c r="D15" s="13"/>
      <c r="E15" s="13"/>
      <c r="F15" s="13"/>
      <c r="G15" s="13"/>
      <c r="H15" s="14"/>
      <c r="I15" s="14"/>
      <c r="J15" s="14"/>
      <c r="K15" s="14"/>
      <c r="L15" s="19">
        <f t="shared" si="0"/>
        <v>0</v>
      </c>
      <c r="M15" s="16">
        <f>SUM(feb!F15 + mrt!J15 +L15)</f>
        <v>1</v>
      </c>
      <c r="N15" s="17">
        <f t="shared" si="1"/>
        <v>0</v>
      </c>
      <c r="O15" s="18">
        <f>SUM(feb!H15 + mrt!L15 +N15)</f>
        <v>80</v>
      </c>
    </row>
    <row r="16" spans="1:15" x14ac:dyDescent="0.2">
      <c r="A16" s="48" t="s">
        <v>51</v>
      </c>
      <c r="B16" s="13"/>
      <c r="C16" s="13"/>
      <c r="D16" s="13"/>
      <c r="E16" s="13"/>
      <c r="F16" s="13"/>
      <c r="G16" s="13"/>
      <c r="H16" s="14"/>
      <c r="I16" s="14"/>
      <c r="J16" s="14"/>
      <c r="K16" s="14"/>
      <c r="L16" s="19">
        <f t="shared" si="0"/>
        <v>0</v>
      </c>
      <c r="M16" s="16">
        <f>SUM(feb!F16 + mrt!J16 +L16)</f>
        <v>0</v>
      </c>
      <c r="N16" s="17">
        <f t="shared" si="1"/>
        <v>0</v>
      </c>
      <c r="O16" s="18">
        <f>SUM(feb!H16 + mrt!L16 +N16)</f>
        <v>0</v>
      </c>
    </row>
    <row r="17" spans="1:15" x14ac:dyDescent="0.2">
      <c r="A17" s="48" t="s">
        <v>52</v>
      </c>
      <c r="B17" s="13"/>
      <c r="C17" s="13"/>
      <c r="D17" s="13"/>
      <c r="E17" s="13"/>
      <c r="F17" s="13">
        <v>113</v>
      </c>
      <c r="G17" s="13">
        <v>73</v>
      </c>
      <c r="H17" s="14"/>
      <c r="I17" s="14"/>
      <c r="J17" s="14">
        <v>73</v>
      </c>
      <c r="K17" s="14">
        <v>123</v>
      </c>
      <c r="L17" s="19">
        <f t="shared" si="0"/>
        <v>4</v>
      </c>
      <c r="M17" s="16">
        <f>SUM(feb!F17 + mrt!J17 +L17)</f>
        <v>8</v>
      </c>
      <c r="N17" s="17">
        <f t="shared" si="1"/>
        <v>382</v>
      </c>
      <c r="O17" s="18">
        <f>SUM(feb!H17 + mrt!L17 +N17)</f>
        <v>677</v>
      </c>
    </row>
    <row r="18" spans="1:15" x14ac:dyDescent="0.2">
      <c r="A18" s="48" t="s">
        <v>53</v>
      </c>
      <c r="B18" s="13"/>
      <c r="C18" s="13"/>
      <c r="D18" s="13"/>
      <c r="E18" s="13"/>
      <c r="F18" s="13"/>
      <c r="G18" s="13"/>
      <c r="H18" s="14"/>
      <c r="I18" s="14"/>
      <c r="J18" s="14"/>
      <c r="K18" s="14"/>
      <c r="L18" s="19">
        <f t="shared" si="0"/>
        <v>0</v>
      </c>
      <c r="M18" s="16">
        <f>SUM(feb!F18 + mrt!J18 +L18)</f>
        <v>0</v>
      </c>
      <c r="N18" s="17">
        <f t="shared" si="1"/>
        <v>0</v>
      </c>
      <c r="O18" s="18">
        <f>SUM(feb!H18 + mrt!L18 +N18)</f>
        <v>0</v>
      </c>
    </row>
    <row r="19" spans="1:15" x14ac:dyDescent="0.2">
      <c r="A19" s="48" t="s">
        <v>54</v>
      </c>
      <c r="B19" s="13"/>
      <c r="C19" s="13"/>
      <c r="D19" s="13"/>
      <c r="E19" s="13"/>
      <c r="F19" s="13"/>
      <c r="G19" s="13"/>
      <c r="H19" s="14"/>
      <c r="I19" s="14"/>
      <c r="J19" s="14"/>
      <c r="K19" s="14"/>
      <c r="L19" s="19">
        <f t="shared" si="0"/>
        <v>0</v>
      </c>
      <c r="M19" s="16">
        <f>SUM(feb!F19 + mrt!J19 +L19)</f>
        <v>0</v>
      </c>
      <c r="N19" s="17">
        <f t="shared" si="1"/>
        <v>0</v>
      </c>
      <c r="O19" s="18">
        <f>SUM(feb!H19 + mrt!L19 +N19)</f>
        <v>0</v>
      </c>
    </row>
    <row r="20" spans="1:15" x14ac:dyDescent="0.2">
      <c r="A20" s="48" t="s">
        <v>55</v>
      </c>
      <c r="B20" s="13"/>
      <c r="C20" s="13"/>
      <c r="D20" s="13">
        <v>76</v>
      </c>
      <c r="E20" s="13">
        <v>75</v>
      </c>
      <c r="F20" s="13">
        <v>81</v>
      </c>
      <c r="G20" s="13">
        <v>76</v>
      </c>
      <c r="H20" s="14">
        <v>75</v>
      </c>
      <c r="I20" s="14">
        <v>81</v>
      </c>
      <c r="J20" s="14">
        <v>70</v>
      </c>
      <c r="K20" s="14">
        <v>89</v>
      </c>
      <c r="L20" s="19">
        <f t="shared" si="0"/>
        <v>8</v>
      </c>
      <c r="M20" s="16">
        <f>SUM(feb!F20 + mrt!J20 +L20)</f>
        <v>18</v>
      </c>
      <c r="N20" s="17">
        <f t="shared" si="1"/>
        <v>623</v>
      </c>
      <c r="O20" s="18">
        <f>SUM(feb!H20 + mrt!L20 +N20)</f>
        <v>1262</v>
      </c>
    </row>
    <row r="21" spans="1:15" x14ac:dyDescent="0.2">
      <c r="A21" s="48" t="s">
        <v>56</v>
      </c>
      <c r="B21" s="13"/>
      <c r="C21" s="13"/>
      <c r="D21" s="13"/>
      <c r="E21" s="13"/>
      <c r="F21" s="13"/>
      <c r="G21" s="13"/>
      <c r="H21" s="14"/>
      <c r="I21" s="14"/>
      <c r="J21" s="14">
        <v>73</v>
      </c>
      <c r="K21" s="14"/>
      <c r="L21" s="19">
        <f t="shared" si="0"/>
        <v>1</v>
      </c>
      <c r="M21" s="16">
        <f>SUM(feb!F21 + mrt!J21 +L21)</f>
        <v>1</v>
      </c>
      <c r="N21" s="17">
        <f t="shared" si="1"/>
        <v>73</v>
      </c>
      <c r="O21" s="18">
        <f>SUM(feb!H21 + mrt!L21 +N21)</f>
        <v>73</v>
      </c>
    </row>
    <row r="22" spans="1:15" x14ac:dyDescent="0.2">
      <c r="A22" s="48" t="s">
        <v>57</v>
      </c>
      <c r="B22" s="13"/>
      <c r="C22" s="13"/>
      <c r="D22" s="13"/>
      <c r="E22" s="13"/>
      <c r="F22" s="13"/>
      <c r="G22" s="13"/>
      <c r="H22" s="14"/>
      <c r="I22" s="14"/>
      <c r="J22" s="14"/>
      <c r="K22" s="14"/>
      <c r="L22" s="19">
        <f t="shared" si="0"/>
        <v>0</v>
      </c>
      <c r="M22" s="16">
        <f>SUM(feb!F22 + mrt!J22 +L22)</f>
        <v>0</v>
      </c>
      <c r="N22" s="17">
        <f t="shared" si="1"/>
        <v>0</v>
      </c>
      <c r="O22" s="18">
        <f>SUM(feb!H22 + mrt!L22 +N22)</f>
        <v>0</v>
      </c>
    </row>
    <row r="23" spans="1:15" x14ac:dyDescent="0.2">
      <c r="A23" s="48" t="s">
        <v>58</v>
      </c>
      <c r="B23" s="13"/>
      <c r="C23" s="13"/>
      <c r="D23" s="13"/>
      <c r="E23" s="13"/>
      <c r="F23" s="13"/>
      <c r="G23" s="13"/>
      <c r="H23" s="14"/>
      <c r="I23" s="14"/>
      <c r="J23" s="14"/>
      <c r="K23" s="14"/>
      <c r="L23" s="19">
        <f t="shared" si="0"/>
        <v>0</v>
      </c>
      <c r="M23" s="16">
        <f>SUM(feb!F23 + mrt!J23 +L23)</f>
        <v>0</v>
      </c>
      <c r="N23" s="17">
        <f t="shared" si="1"/>
        <v>0</v>
      </c>
      <c r="O23" s="18">
        <f>SUM(feb!H23 + mrt!L23 +N23)</f>
        <v>0</v>
      </c>
    </row>
    <row r="24" spans="1:15" x14ac:dyDescent="0.2">
      <c r="A24" s="48" t="s">
        <v>59</v>
      </c>
      <c r="B24" s="13"/>
      <c r="C24" s="13"/>
      <c r="D24" s="13"/>
      <c r="E24" s="13"/>
      <c r="F24" s="13"/>
      <c r="G24" s="13"/>
      <c r="H24" s="14"/>
      <c r="I24" s="14"/>
      <c r="J24" s="14"/>
      <c r="K24" s="14"/>
      <c r="L24" s="19">
        <f t="shared" si="0"/>
        <v>0</v>
      </c>
      <c r="M24" s="16">
        <f>SUM(feb!F24 + mrt!J24 +L24)</f>
        <v>0</v>
      </c>
      <c r="N24" s="17">
        <f t="shared" si="1"/>
        <v>0</v>
      </c>
      <c r="O24" s="18">
        <f>SUM(feb!H24 + mrt!L24 +N24)</f>
        <v>0</v>
      </c>
    </row>
    <row r="25" spans="1:15" x14ac:dyDescent="0.2">
      <c r="A25" s="48" t="s">
        <v>60</v>
      </c>
      <c r="B25" s="13">
        <v>112</v>
      </c>
      <c r="C25" s="13">
        <v>72</v>
      </c>
      <c r="D25" s="13">
        <v>116</v>
      </c>
      <c r="E25" s="13">
        <v>70</v>
      </c>
      <c r="F25" s="13">
        <v>113</v>
      </c>
      <c r="G25" s="13"/>
      <c r="H25" s="14">
        <v>79</v>
      </c>
      <c r="I25" s="14">
        <v>114</v>
      </c>
      <c r="J25" s="14"/>
      <c r="K25" s="14">
        <v>123</v>
      </c>
      <c r="L25" s="19">
        <f t="shared" si="0"/>
        <v>8</v>
      </c>
      <c r="M25" s="16">
        <f>SUM(feb!F25 + mrt!J25 +L25)</f>
        <v>16</v>
      </c>
      <c r="N25" s="17">
        <f t="shared" si="1"/>
        <v>799</v>
      </c>
      <c r="O25" s="18">
        <f>SUM(feb!H25 + mrt!L25 +N25)</f>
        <v>1394</v>
      </c>
    </row>
    <row r="26" spans="1:15" x14ac:dyDescent="0.2">
      <c r="A26" s="48" t="s">
        <v>61</v>
      </c>
      <c r="B26" s="13"/>
      <c r="C26" s="13"/>
      <c r="D26" s="13"/>
      <c r="E26" s="13"/>
      <c r="F26" s="13"/>
      <c r="G26" s="13"/>
      <c r="H26" s="14"/>
      <c r="I26" s="14"/>
      <c r="J26" s="14"/>
      <c r="K26" s="14"/>
      <c r="L26" s="19">
        <f t="shared" si="0"/>
        <v>0</v>
      </c>
      <c r="M26" s="16">
        <f>SUM(feb!F26 + mrt!J26 +L26)</f>
        <v>0</v>
      </c>
      <c r="N26" s="17">
        <f t="shared" si="1"/>
        <v>0</v>
      </c>
      <c r="O26" s="18">
        <f>SUM(feb!H26 + mrt!L26 +N26)</f>
        <v>0</v>
      </c>
    </row>
    <row r="27" spans="1:15" x14ac:dyDescent="0.2">
      <c r="A27" s="48" t="s">
        <v>62</v>
      </c>
      <c r="B27" s="13">
        <v>78</v>
      </c>
      <c r="C27" s="13">
        <v>74</v>
      </c>
      <c r="D27" s="13">
        <v>76</v>
      </c>
      <c r="E27" s="13">
        <v>75</v>
      </c>
      <c r="F27" s="13">
        <v>81</v>
      </c>
      <c r="G27" s="13">
        <v>76</v>
      </c>
      <c r="H27" s="14">
        <v>54</v>
      </c>
      <c r="I27" s="14">
        <v>81</v>
      </c>
      <c r="J27" s="14">
        <v>70</v>
      </c>
      <c r="K27" s="14">
        <v>89</v>
      </c>
      <c r="L27" s="19">
        <f t="shared" si="0"/>
        <v>10</v>
      </c>
      <c r="M27" s="16">
        <f>SUM(feb!F27 + mrt!J27 +L27)</f>
        <v>21</v>
      </c>
      <c r="N27" s="17">
        <f t="shared" si="1"/>
        <v>754</v>
      </c>
      <c r="O27" s="18">
        <f>SUM(feb!H27 + mrt!L27 +N27)</f>
        <v>1457</v>
      </c>
    </row>
    <row r="28" spans="1:15" x14ac:dyDescent="0.2">
      <c r="A28" s="48" t="s">
        <v>63</v>
      </c>
      <c r="B28" s="13"/>
      <c r="C28" s="13"/>
      <c r="D28" s="13"/>
      <c r="E28" s="13"/>
      <c r="F28" s="13"/>
      <c r="G28" s="13"/>
      <c r="H28" s="14"/>
      <c r="I28" s="14"/>
      <c r="J28" s="14"/>
      <c r="K28" s="14"/>
      <c r="L28" s="19">
        <f t="shared" si="0"/>
        <v>0</v>
      </c>
      <c r="M28" s="16">
        <f>SUM(feb!F28 + mrt!J28 +L28)</f>
        <v>6</v>
      </c>
      <c r="N28" s="17">
        <f t="shared" si="1"/>
        <v>0</v>
      </c>
      <c r="O28" s="18">
        <f>SUM(feb!H28 + mrt!L28 +N28)</f>
        <v>382</v>
      </c>
    </row>
    <row r="29" spans="1:15" x14ac:dyDescent="0.2">
      <c r="A29" s="48" t="s">
        <v>64</v>
      </c>
      <c r="B29" s="13"/>
      <c r="C29" s="13"/>
      <c r="D29" s="13"/>
      <c r="E29" s="13"/>
      <c r="F29" s="13">
        <v>81</v>
      </c>
      <c r="G29" s="13"/>
      <c r="H29" s="14"/>
      <c r="I29" s="14">
        <v>81</v>
      </c>
      <c r="J29" s="14">
        <v>70</v>
      </c>
      <c r="K29" s="14"/>
      <c r="L29" s="19">
        <f t="shared" si="0"/>
        <v>3</v>
      </c>
      <c r="M29" s="16">
        <f>SUM(feb!F29 + mrt!J29 +L29)</f>
        <v>3</v>
      </c>
      <c r="N29" s="17">
        <f t="shared" si="1"/>
        <v>232</v>
      </c>
      <c r="O29" s="18">
        <f>SUM(feb!H29 + mrt!L29 +N29)</f>
        <v>232</v>
      </c>
    </row>
    <row r="30" spans="1:15" x14ac:dyDescent="0.2">
      <c r="A30" s="48" t="s">
        <v>65</v>
      </c>
      <c r="B30" s="13"/>
      <c r="C30" s="13">
        <v>72</v>
      </c>
      <c r="D30" s="13"/>
      <c r="E30" s="13">
        <v>70</v>
      </c>
      <c r="F30" s="13">
        <v>113</v>
      </c>
      <c r="G30" s="13"/>
      <c r="H30" s="14">
        <v>79</v>
      </c>
      <c r="I30" s="14"/>
      <c r="J30" s="14">
        <v>73</v>
      </c>
      <c r="K30" s="14"/>
      <c r="L30" s="19">
        <f t="shared" si="0"/>
        <v>5</v>
      </c>
      <c r="M30" s="16">
        <f>SUM(feb!F30 + mrt!J30 +L30)</f>
        <v>11</v>
      </c>
      <c r="N30" s="17">
        <f t="shared" si="1"/>
        <v>407</v>
      </c>
      <c r="O30" s="18">
        <f>SUM(feb!H30 + mrt!L30 +N30)</f>
        <v>902</v>
      </c>
    </row>
    <row r="31" spans="1:15" x14ac:dyDescent="0.2">
      <c r="A31" s="48" t="s">
        <v>66</v>
      </c>
      <c r="B31" s="13"/>
      <c r="C31" s="13"/>
      <c r="D31" s="13"/>
      <c r="E31" s="13"/>
      <c r="F31" s="13"/>
      <c r="G31" s="13"/>
      <c r="H31" s="14"/>
      <c r="I31" s="14"/>
      <c r="J31" s="14"/>
      <c r="K31" s="14"/>
      <c r="L31" s="19">
        <f t="shared" si="0"/>
        <v>0</v>
      </c>
      <c r="M31" s="16">
        <f>SUM(feb!F31 + mrt!J31 +L31)</f>
        <v>0</v>
      </c>
      <c r="N31" s="17">
        <f t="shared" si="1"/>
        <v>0</v>
      </c>
      <c r="O31" s="18">
        <f>SUM(feb!H31 + mrt!L31 +N31)</f>
        <v>0</v>
      </c>
    </row>
    <row r="32" spans="1:15" x14ac:dyDescent="0.2">
      <c r="A32" s="48" t="s">
        <v>67</v>
      </c>
      <c r="B32" s="13"/>
      <c r="C32" s="13"/>
      <c r="D32" s="13"/>
      <c r="E32" s="13"/>
      <c r="F32" s="13">
        <v>105</v>
      </c>
      <c r="G32" s="13"/>
      <c r="H32" s="14"/>
      <c r="I32" s="14"/>
      <c r="J32" s="14"/>
      <c r="K32" s="14"/>
      <c r="L32" s="19">
        <f t="shared" si="0"/>
        <v>1</v>
      </c>
      <c r="M32" s="16">
        <f>SUM(feb!F32 + mrt!J32 +L32)</f>
        <v>3</v>
      </c>
      <c r="N32" s="17">
        <f t="shared" si="1"/>
        <v>105</v>
      </c>
      <c r="O32" s="18">
        <f>SUM(feb!H32 + mrt!L32 +N32)</f>
        <v>253</v>
      </c>
    </row>
    <row r="33" spans="1:15" x14ac:dyDescent="0.2">
      <c r="A33" s="48" t="s">
        <v>68</v>
      </c>
      <c r="B33" s="13"/>
      <c r="C33" s="13"/>
      <c r="D33" s="13"/>
      <c r="E33" s="13"/>
      <c r="F33" s="13">
        <v>110</v>
      </c>
      <c r="G33" s="13"/>
      <c r="H33" s="14"/>
      <c r="I33" s="14">
        <v>255</v>
      </c>
      <c r="J33" s="14"/>
      <c r="K33" s="14"/>
      <c r="L33" s="19">
        <f t="shared" si="0"/>
        <v>2</v>
      </c>
      <c r="M33" s="16">
        <f>SUM(feb!F33 + mrt!J33 +L33)</f>
        <v>2</v>
      </c>
      <c r="N33" s="17">
        <f t="shared" si="1"/>
        <v>365</v>
      </c>
      <c r="O33" s="18">
        <f>SUM(feb!H33 + mrt!L33 +N33)</f>
        <v>365</v>
      </c>
    </row>
    <row r="34" spans="1:15" x14ac:dyDescent="0.2">
      <c r="A34" s="48" t="s">
        <v>69</v>
      </c>
      <c r="B34" s="13">
        <v>112</v>
      </c>
      <c r="C34" s="13">
        <v>72</v>
      </c>
      <c r="D34" s="13">
        <v>116</v>
      </c>
      <c r="E34" s="13">
        <v>70</v>
      </c>
      <c r="F34" s="13"/>
      <c r="G34" s="13"/>
      <c r="H34" s="14">
        <v>79</v>
      </c>
      <c r="I34" s="14">
        <v>114</v>
      </c>
      <c r="J34" s="14">
        <v>71</v>
      </c>
      <c r="K34" s="14">
        <v>123</v>
      </c>
      <c r="L34" s="19">
        <f t="shared" si="0"/>
        <v>8</v>
      </c>
      <c r="M34" s="16">
        <f>SUM(feb!F34 + mrt!J34 +L34)</f>
        <v>20</v>
      </c>
      <c r="N34" s="17">
        <f t="shared" si="1"/>
        <v>757</v>
      </c>
      <c r="O34" s="18">
        <f>SUM(feb!H34 + mrt!L34 +N34)</f>
        <v>1678</v>
      </c>
    </row>
    <row r="35" spans="1:15" x14ac:dyDescent="0.2">
      <c r="A35" s="48" t="s">
        <v>70</v>
      </c>
      <c r="B35" s="13"/>
      <c r="C35" s="13"/>
      <c r="D35" s="13"/>
      <c r="E35" s="13"/>
      <c r="F35" s="13"/>
      <c r="G35" s="13"/>
      <c r="H35" s="14"/>
      <c r="I35" s="14"/>
      <c r="J35" s="14"/>
      <c r="K35" s="14"/>
      <c r="L35" s="19">
        <f t="shared" si="0"/>
        <v>0</v>
      </c>
      <c r="M35" s="16">
        <f>SUM(feb!F35 + mrt!J35 +L35)</f>
        <v>0</v>
      </c>
      <c r="N35" s="17">
        <f t="shared" si="1"/>
        <v>0</v>
      </c>
      <c r="O35" s="18">
        <f>SUM(feb!H35 + mrt!L35 +N35)</f>
        <v>0</v>
      </c>
    </row>
    <row r="36" spans="1:15" x14ac:dyDescent="0.2">
      <c r="A36" s="48" t="s">
        <v>71</v>
      </c>
      <c r="B36" s="13"/>
      <c r="C36" s="13"/>
      <c r="D36" s="13"/>
      <c r="E36" s="13"/>
      <c r="F36" s="13">
        <v>50</v>
      </c>
      <c r="G36" s="13"/>
      <c r="H36" s="14"/>
      <c r="I36" s="14"/>
      <c r="J36" s="14"/>
      <c r="K36" s="14">
        <v>51</v>
      </c>
      <c r="L36" s="19">
        <f t="shared" si="0"/>
        <v>2</v>
      </c>
      <c r="M36" s="16">
        <f>SUM(feb!F36 + mrt!J36 +L36)</f>
        <v>2</v>
      </c>
      <c r="N36" s="17">
        <f t="shared" si="1"/>
        <v>101</v>
      </c>
      <c r="O36" s="18">
        <f>SUM(feb!H36 + mrt!L36 +N36)</f>
        <v>101</v>
      </c>
    </row>
    <row r="37" spans="1:15" x14ac:dyDescent="0.2">
      <c r="A37" s="48" t="s">
        <v>72</v>
      </c>
      <c r="B37" s="42"/>
      <c r="C37" s="13"/>
      <c r="D37" s="13"/>
      <c r="E37" s="13"/>
      <c r="F37" s="13"/>
      <c r="G37" s="13"/>
      <c r="H37" s="14"/>
      <c r="I37" s="14"/>
      <c r="J37" s="14"/>
      <c r="K37" s="14"/>
      <c r="L37" s="19">
        <f t="shared" si="0"/>
        <v>0</v>
      </c>
      <c r="M37" s="16">
        <f>SUM(feb!F37 + mrt!J37 +L37)</f>
        <v>6</v>
      </c>
      <c r="N37" s="17">
        <f t="shared" si="1"/>
        <v>0</v>
      </c>
      <c r="O37" s="18">
        <f>SUM(feb!H37 + mrt!L37 +N37)</f>
        <v>533</v>
      </c>
    </row>
    <row r="38" spans="1:15" x14ac:dyDescent="0.2">
      <c r="A38" s="48" t="s">
        <v>73</v>
      </c>
      <c r="B38" s="13"/>
      <c r="C38" s="13"/>
      <c r="D38" s="13"/>
      <c r="E38" s="13"/>
      <c r="F38" s="13">
        <v>113</v>
      </c>
      <c r="G38" s="13"/>
      <c r="H38" s="14"/>
      <c r="I38" s="14"/>
      <c r="J38" s="14"/>
      <c r="K38" s="14"/>
      <c r="L38" s="19">
        <f t="shared" si="0"/>
        <v>1</v>
      </c>
      <c r="M38" s="16">
        <f>SUM(feb!F38 + mrt!J38 +L38)</f>
        <v>5</v>
      </c>
      <c r="N38" s="17">
        <f t="shared" si="1"/>
        <v>113</v>
      </c>
      <c r="O38" s="18">
        <f>SUM(feb!H38 + mrt!L38 +N38)</f>
        <v>429</v>
      </c>
    </row>
    <row r="39" spans="1:15" x14ac:dyDescent="0.2">
      <c r="A39" s="48" t="s">
        <v>74</v>
      </c>
      <c r="B39" s="13"/>
      <c r="C39" s="13"/>
      <c r="D39" s="13"/>
      <c r="E39" s="13"/>
      <c r="F39" s="13"/>
      <c r="G39" s="13">
        <v>93</v>
      </c>
      <c r="H39" s="14"/>
      <c r="I39" s="14"/>
      <c r="J39" s="14"/>
      <c r="K39" s="14"/>
      <c r="L39" s="19">
        <f t="shared" si="0"/>
        <v>1</v>
      </c>
      <c r="M39" s="16">
        <f>SUM(feb!F39 + mrt!J39 +L39)</f>
        <v>4</v>
      </c>
      <c r="N39" s="17">
        <f t="shared" si="1"/>
        <v>93</v>
      </c>
      <c r="O39" s="18">
        <f>SUM(feb!H39 + mrt!L39 +N39)</f>
        <v>341</v>
      </c>
    </row>
    <row r="40" spans="1:15" x14ac:dyDescent="0.2">
      <c r="A40" s="48" t="s">
        <v>75</v>
      </c>
      <c r="B40" s="13"/>
      <c r="C40" s="13"/>
      <c r="D40" s="13"/>
      <c r="E40" s="13"/>
      <c r="F40" s="13"/>
      <c r="G40" s="13"/>
      <c r="H40" s="14"/>
      <c r="I40" s="14"/>
      <c r="J40" s="14"/>
      <c r="K40" s="14"/>
      <c r="L40" s="19">
        <f t="shared" si="0"/>
        <v>0</v>
      </c>
      <c r="M40" s="16">
        <f>SUM(feb!F40 + mrt!J40 +L40)</f>
        <v>0</v>
      </c>
      <c r="N40" s="17">
        <f t="shared" si="1"/>
        <v>0</v>
      </c>
      <c r="O40" s="18">
        <f>SUM(feb!H40 + mrt!L40 +N40)</f>
        <v>0</v>
      </c>
    </row>
    <row r="41" spans="1:15" x14ac:dyDescent="0.2">
      <c r="A41" s="48" t="s">
        <v>76</v>
      </c>
      <c r="B41" s="13"/>
      <c r="C41" s="13"/>
      <c r="D41" s="13"/>
      <c r="E41" s="13"/>
      <c r="F41" s="13">
        <v>113</v>
      </c>
      <c r="G41" s="13"/>
      <c r="H41" s="14">
        <v>79</v>
      </c>
      <c r="I41" s="14"/>
      <c r="J41" s="14"/>
      <c r="K41" s="14"/>
      <c r="L41" s="19">
        <f t="shared" si="0"/>
        <v>2</v>
      </c>
      <c r="M41" s="16">
        <f>SUM(feb!F41 + mrt!J41 +L41)</f>
        <v>5</v>
      </c>
      <c r="N41" s="17">
        <f t="shared" si="1"/>
        <v>192</v>
      </c>
      <c r="O41" s="18">
        <f>SUM(feb!H41 + mrt!L41 +N41)</f>
        <v>471</v>
      </c>
    </row>
    <row r="42" spans="1:15" x14ac:dyDescent="0.2">
      <c r="A42" s="48" t="s">
        <v>77</v>
      </c>
      <c r="B42" s="13"/>
      <c r="C42" s="13"/>
      <c r="D42" s="13"/>
      <c r="E42" s="13"/>
      <c r="F42" s="13">
        <v>50</v>
      </c>
      <c r="G42" s="13"/>
      <c r="H42" s="14"/>
      <c r="I42" s="14"/>
      <c r="J42" s="14">
        <v>50</v>
      </c>
      <c r="K42" s="14">
        <v>51</v>
      </c>
      <c r="L42" s="19">
        <f t="shared" si="0"/>
        <v>3</v>
      </c>
      <c r="M42" s="16">
        <f>SUM(feb!F42 + mrt!J42 +L42)</f>
        <v>5</v>
      </c>
      <c r="N42" s="17">
        <f t="shared" si="1"/>
        <v>151</v>
      </c>
      <c r="O42" s="18">
        <f>SUM(feb!H42 + mrt!L42 +N42)</f>
        <v>245</v>
      </c>
    </row>
    <row r="43" spans="1:15" x14ac:dyDescent="0.2">
      <c r="A43" s="48" t="s">
        <v>78</v>
      </c>
      <c r="B43" s="13"/>
      <c r="C43" s="13"/>
      <c r="D43" s="13"/>
      <c r="E43" s="13"/>
      <c r="F43" s="13"/>
      <c r="G43" s="13"/>
      <c r="H43" s="14"/>
      <c r="I43" s="14"/>
      <c r="J43" s="14"/>
      <c r="K43" s="14"/>
      <c r="L43" s="19">
        <f t="shared" si="0"/>
        <v>0</v>
      </c>
      <c r="M43" s="16">
        <f>SUM(feb!F43 + mrt!J43 +L43)</f>
        <v>0</v>
      </c>
      <c r="N43" s="17">
        <f t="shared" si="1"/>
        <v>0</v>
      </c>
      <c r="O43" s="18">
        <f>SUM(feb!H43 + mrt!L43 +N43)</f>
        <v>0</v>
      </c>
    </row>
    <row r="44" spans="1:15" x14ac:dyDescent="0.2">
      <c r="A44" s="48" t="s">
        <v>79</v>
      </c>
      <c r="B44" s="13">
        <v>58</v>
      </c>
      <c r="C44" s="13"/>
      <c r="D44" s="13">
        <v>76</v>
      </c>
      <c r="E44" s="13">
        <v>51</v>
      </c>
      <c r="F44" s="13">
        <v>81</v>
      </c>
      <c r="G44" s="13">
        <v>50</v>
      </c>
      <c r="H44" s="14">
        <v>57</v>
      </c>
      <c r="I44" s="14">
        <v>85</v>
      </c>
      <c r="J44" s="14"/>
      <c r="K44" s="14">
        <v>94</v>
      </c>
      <c r="L44" s="19">
        <f t="shared" si="0"/>
        <v>8</v>
      </c>
      <c r="M44" s="16">
        <f>SUM(feb!F44 + mrt!J44 +L44)</f>
        <v>15</v>
      </c>
      <c r="N44" s="17">
        <f t="shared" si="1"/>
        <v>552</v>
      </c>
      <c r="O44" s="18">
        <f>SUM(feb!H44 + mrt!L44 +N44)</f>
        <v>973</v>
      </c>
    </row>
    <row r="45" spans="1:15" x14ac:dyDescent="0.2">
      <c r="A45" s="48" t="s">
        <v>80</v>
      </c>
      <c r="B45" s="42"/>
      <c r="C45" s="13"/>
      <c r="D45" s="13"/>
      <c r="E45" s="13">
        <v>70</v>
      </c>
      <c r="F45" s="13">
        <v>113</v>
      </c>
      <c r="G45" s="13"/>
      <c r="H45" s="14">
        <v>79</v>
      </c>
      <c r="I45" s="14">
        <v>114</v>
      </c>
      <c r="J45" s="14"/>
      <c r="K45" s="14">
        <v>123</v>
      </c>
      <c r="L45" s="19">
        <f t="shared" si="0"/>
        <v>5</v>
      </c>
      <c r="M45" s="16">
        <f>SUM(feb!F45 + mrt!J45 +L45)</f>
        <v>11</v>
      </c>
      <c r="N45" s="17">
        <f t="shared" si="1"/>
        <v>499</v>
      </c>
      <c r="O45" s="18">
        <f>SUM(feb!H45 + mrt!L45 +N45)</f>
        <v>1021</v>
      </c>
    </row>
    <row r="46" spans="1:15" x14ac:dyDescent="0.2">
      <c r="A46" s="48" t="s">
        <v>81</v>
      </c>
      <c r="B46" s="13"/>
      <c r="C46" s="13"/>
      <c r="D46" s="13"/>
      <c r="E46" s="13"/>
      <c r="F46" s="13"/>
      <c r="G46" s="13"/>
      <c r="H46" s="14"/>
      <c r="I46" s="14"/>
      <c r="J46" s="14"/>
      <c r="K46" s="14"/>
      <c r="L46" s="19">
        <f t="shared" si="0"/>
        <v>0</v>
      </c>
      <c r="M46" s="16">
        <f>SUM(feb!F46 + mrt!J46 +L46)</f>
        <v>0</v>
      </c>
      <c r="N46" s="17">
        <f t="shared" si="1"/>
        <v>0</v>
      </c>
      <c r="O46" s="18">
        <f>SUM(feb!H46 + mrt!L46 +N46)</f>
        <v>0</v>
      </c>
    </row>
    <row r="47" spans="1:15" x14ac:dyDescent="0.2">
      <c r="A47" s="48" t="s">
        <v>82</v>
      </c>
      <c r="B47" s="13"/>
      <c r="C47" s="13"/>
      <c r="D47" s="13"/>
      <c r="E47" s="13"/>
      <c r="F47" s="13"/>
      <c r="G47" s="13"/>
      <c r="H47" s="14"/>
      <c r="I47" s="14"/>
      <c r="J47" s="14"/>
      <c r="K47" s="14"/>
      <c r="L47" s="19">
        <f t="shared" si="0"/>
        <v>0</v>
      </c>
      <c r="M47" s="16">
        <f>SUM(feb!F47 + mrt!J47 +L47)</f>
        <v>0</v>
      </c>
      <c r="N47" s="17">
        <f t="shared" si="1"/>
        <v>0</v>
      </c>
      <c r="O47" s="18">
        <f>SUM(feb!H47 + mrt!L47 +N47)</f>
        <v>0</v>
      </c>
    </row>
    <row r="48" spans="1:15" x14ac:dyDescent="0.2">
      <c r="A48" s="48" t="s">
        <v>83</v>
      </c>
      <c r="B48" s="13"/>
      <c r="C48" s="13"/>
      <c r="D48" s="13"/>
      <c r="E48" s="13"/>
      <c r="F48" s="13"/>
      <c r="G48" s="13"/>
      <c r="H48" s="14"/>
      <c r="I48" s="14"/>
      <c r="J48" s="14"/>
      <c r="K48" s="14"/>
      <c r="L48" s="19">
        <f t="shared" si="0"/>
        <v>0</v>
      </c>
      <c r="M48" s="16">
        <f>SUM(feb!F48 + mrt!J48 +L48)</f>
        <v>0</v>
      </c>
      <c r="N48" s="17">
        <f t="shared" si="1"/>
        <v>0</v>
      </c>
      <c r="O48" s="18">
        <f>SUM(feb!H48 + mrt!L48 +N48)</f>
        <v>0</v>
      </c>
    </row>
    <row r="49" spans="1:15" x14ac:dyDescent="0.2">
      <c r="A49" s="48" t="s">
        <v>84</v>
      </c>
      <c r="B49" s="13"/>
      <c r="C49" s="13"/>
      <c r="D49" s="13"/>
      <c r="E49" s="13"/>
      <c r="F49" s="13"/>
      <c r="G49" s="13"/>
      <c r="H49" s="14"/>
      <c r="I49" s="14"/>
      <c r="J49" s="14"/>
      <c r="K49" s="14"/>
      <c r="L49" s="19">
        <f t="shared" si="0"/>
        <v>0</v>
      </c>
      <c r="M49" s="16">
        <f>SUM(feb!F49 + mrt!J49 +L49)</f>
        <v>0</v>
      </c>
      <c r="N49" s="17">
        <f t="shared" si="1"/>
        <v>0</v>
      </c>
      <c r="O49" s="18">
        <f>SUM(feb!H49 + mrt!L49 +N49)</f>
        <v>0</v>
      </c>
    </row>
    <row r="50" spans="1:15" x14ac:dyDescent="0.2">
      <c r="A50" s="48" t="s">
        <v>85</v>
      </c>
      <c r="B50" s="13"/>
      <c r="C50" s="13"/>
      <c r="D50" s="13">
        <v>76</v>
      </c>
      <c r="E50" s="13">
        <v>75</v>
      </c>
      <c r="F50" s="13">
        <v>81</v>
      </c>
      <c r="G50" s="13"/>
      <c r="H50" s="14">
        <v>75</v>
      </c>
      <c r="I50" s="14">
        <v>81</v>
      </c>
      <c r="J50" s="14">
        <v>70</v>
      </c>
      <c r="K50" s="14">
        <v>89</v>
      </c>
      <c r="L50" s="19">
        <f t="shared" si="0"/>
        <v>7</v>
      </c>
      <c r="M50" s="16">
        <f>SUM(feb!F50 + mrt!J50 +L50)</f>
        <v>13</v>
      </c>
      <c r="N50" s="17">
        <f t="shared" si="1"/>
        <v>547</v>
      </c>
      <c r="O50" s="18">
        <f>SUM(feb!H50 + mrt!L50 +N50)</f>
        <v>923</v>
      </c>
    </row>
    <row r="51" spans="1:15" x14ac:dyDescent="0.2">
      <c r="A51" s="48" t="s">
        <v>86</v>
      </c>
      <c r="B51" s="13"/>
      <c r="C51" s="13"/>
      <c r="D51" s="13"/>
      <c r="E51" s="13"/>
      <c r="F51" s="13"/>
      <c r="G51" s="13"/>
      <c r="H51" s="14">
        <v>79</v>
      </c>
      <c r="I51" s="14"/>
      <c r="J51" s="14">
        <v>73</v>
      </c>
      <c r="K51" s="14"/>
      <c r="L51" s="19">
        <f t="shared" si="0"/>
        <v>2</v>
      </c>
      <c r="M51" s="16">
        <f>SUM(feb!F51 + mrt!J51 +L51)</f>
        <v>3</v>
      </c>
      <c r="N51" s="17">
        <f t="shared" si="1"/>
        <v>152</v>
      </c>
      <c r="O51" s="18">
        <f>SUM(feb!H51 + mrt!L51 +N51)</f>
        <v>232</v>
      </c>
    </row>
    <row r="52" spans="1:15" x14ac:dyDescent="0.2">
      <c r="A52" s="48" t="s">
        <v>87</v>
      </c>
      <c r="B52" s="13"/>
      <c r="C52" s="13"/>
      <c r="D52" s="13">
        <v>116</v>
      </c>
      <c r="E52" s="13"/>
      <c r="F52" s="13">
        <v>113</v>
      </c>
      <c r="G52" s="13"/>
      <c r="H52" s="14"/>
      <c r="I52" s="14">
        <v>114</v>
      </c>
      <c r="J52" s="14">
        <v>73</v>
      </c>
      <c r="K52" s="14"/>
      <c r="L52" s="19">
        <f t="shared" si="0"/>
        <v>4</v>
      </c>
      <c r="M52" s="16">
        <f>SUM(feb!F52 + mrt!J52 +L52)</f>
        <v>8</v>
      </c>
      <c r="N52" s="17">
        <f t="shared" si="1"/>
        <v>416</v>
      </c>
      <c r="O52" s="18">
        <f>SUM(feb!H52 + mrt!L52 +N52)</f>
        <v>743</v>
      </c>
    </row>
    <row r="53" spans="1:15" x14ac:dyDescent="0.2">
      <c r="A53" s="48" t="s">
        <v>88</v>
      </c>
      <c r="B53" s="13"/>
      <c r="C53" s="13"/>
      <c r="D53" s="13">
        <v>42</v>
      </c>
      <c r="E53" s="13"/>
      <c r="F53" s="13">
        <v>50</v>
      </c>
      <c r="G53" s="13">
        <v>50</v>
      </c>
      <c r="H53" s="14">
        <v>57</v>
      </c>
      <c r="I53" s="14">
        <v>85</v>
      </c>
      <c r="J53" s="14"/>
      <c r="K53" s="14">
        <v>51</v>
      </c>
      <c r="L53" s="19">
        <f t="shared" si="0"/>
        <v>6</v>
      </c>
      <c r="M53" s="16">
        <f>SUM(feb!F53 + mrt!J53 +L53)</f>
        <v>11</v>
      </c>
      <c r="N53" s="17">
        <f t="shared" si="1"/>
        <v>335</v>
      </c>
      <c r="O53" s="18">
        <f>SUM(feb!H53 + mrt!L53 +N53)</f>
        <v>584</v>
      </c>
    </row>
    <row r="54" spans="1:15" x14ac:dyDescent="0.2">
      <c r="A54" s="48" t="s">
        <v>89</v>
      </c>
      <c r="B54" s="13"/>
      <c r="C54" s="13"/>
      <c r="D54" s="13"/>
      <c r="E54" s="13"/>
      <c r="F54" s="13"/>
      <c r="G54" s="13"/>
      <c r="H54" s="14"/>
      <c r="I54" s="14"/>
      <c r="J54" s="14">
        <v>50</v>
      </c>
      <c r="K54" s="14"/>
      <c r="L54" s="19">
        <f t="shared" si="0"/>
        <v>1</v>
      </c>
      <c r="M54" s="16">
        <f>SUM(feb!F54 + mrt!J54 +L54)</f>
        <v>2</v>
      </c>
      <c r="N54" s="17">
        <f t="shared" si="1"/>
        <v>50</v>
      </c>
      <c r="O54" s="18">
        <f>SUM(feb!H54 + mrt!L54 +N54)</f>
        <v>102</v>
      </c>
    </row>
    <row r="55" spans="1:15" x14ac:dyDescent="0.2">
      <c r="A55" s="48" t="s">
        <v>90</v>
      </c>
      <c r="B55" s="13"/>
      <c r="C55" s="13">
        <v>72</v>
      </c>
      <c r="D55" s="13"/>
      <c r="E55" s="13">
        <v>70</v>
      </c>
      <c r="F55" s="13">
        <v>113</v>
      </c>
      <c r="G55" s="13">
        <v>73</v>
      </c>
      <c r="H55" s="14"/>
      <c r="I55" s="14">
        <v>114</v>
      </c>
      <c r="J55" s="14"/>
      <c r="K55" s="14">
        <v>123</v>
      </c>
      <c r="L55" s="19">
        <f t="shared" si="0"/>
        <v>6</v>
      </c>
      <c r="M55" s="16">
        <f>SUM(feb!F55 + mrt!J55 +L55)</f>
        <v>15</v>
      </c>
      <c r="N55" s="17">
        <f t="shared" si="1"/>
        <v>565</v>
      </c>
      <c r="O55" s="18">
        <f>SUM(feb!H55 + mrt!L55 +N55)</f>
        <v>1271</v>
      </c>
    </row>
    <row r="56" spans="1:15" x14ac:dyDescent="0.2">
      <c r="A56" s="48" t="s">
        <v>91</v>
      </c>
      <c r="B56" s="13"/>
      <c r="C56" s="13"/>
      <c r="D56" s="13"/>
      <c r="E56" s="13"/>
      <c r="F56" s="13"/>
      <c r="G56" s="13"/>
      <c r="H56" s="14"/>
      <c r="I56" s="14"/>
      <c r="J56" s="14"/>
      <c r="K56" s="14"/>
      <c r="L56" s="19">
        <f t="shared" si="0"/>
        <v>0</v>
      </c>
      <c r="M56" s="16">
        <f>SUM(feb!F56 + mrt!J56 +L56)</f>
        <v>0</v>
      </c>
      <c r="N56" s="17">
        <f t="shared" si="1"/>
        <v>0</v>
      </c>
      <c r="O56" s="18">
        <f>SUM(feb!H56 + mrt!L56 +N56)</f>
        <v>0</v>
      </c>
    </row>
    <row r="57" spans="1:15" x14ac:dyDescent="0.2">
      <c r="A57" s="48" t="s">
        <v>92</v>
      </c>
      <c r="B57" s="13"/>
      <c r="C57" s="13"/>
      <c r="D57" s="13"/>
      <c r="E57" s="13"/>
      <c r="F57" s="13"/>
      <c r="G57" s="13"/>
      <c r="H57" s="14"/>
      <c r="I57" s="14"/>
      <c r="J57" s="14"/>
      <c r="K57" s="14"/>
      <c r="L57" s="19">
        <f t="shared" si="0"/>
        <v>0</v>
      </c>
      <c r="M57" s="16">
        <f>SUM(feb!F57 + mrt!J57 +L57)</f>
        <v>0</v>
      </c>
      <c r="N57" s="17">
        <f t="shared" si="1"/>
        <v>0</v>
      </c>
      <c r="O57" s="18">
        <f>SUM(feb!H57 + mrt!L57 +N57)</f>
        <v>0</v>
      </c>
    </row>
    <row r="58" spans="1:15" x14ac:dyDescent="0.2">
      <c r="A58" s="48" t="s">
        <v>93</v>
      </c>
      <c r="B58" s="13"/>
      <c r="C58" s="13"/>
      <c r="D58" s="13">
        <v>76</v>
      </c>
      <c r="E58" s="13">
        <v>75</v>
      </c>
      <c r="F58" s="13">
        <v>81</v>
      </c>
      <c r="G58" s="13"/>
      <c r="H58" s="14"/>
      <c r="I58" s="14">
        <v>81</v>
      </c>
      <c r="J58" s="14">
        <v>70</v>
      </c>
      <c r="K58" s="14">
        <v>89</v>
      </c>
      <c r="L58" s="19">
        <f t="shared" si="0"/>
        <v>6</v>
      </c>
      <c r="M58" s="16">
        <f>SUM(feb!F58 + mrt!J58 +L58)</f>
        <v>13</v>
      </c>
      <c r="N58" s="17">
        <f t="shared" si="1"/>
        <v>472</v>
      </c>
      <c r="O58" s="18">
        <f>SUM(feb!H58 + mrt!L58 +N58)</f>
        <v>928</v>
      </c>
    </row>
    <row r="59" spans="1:15" x14ac:dyDescent="0.2">
      <c r="A59" s="48" t="s">
        <v>94</v>
      </c>
      <c r="B59" s="13"/>
      <c r="C59" s="13"/>
      <c r="D59" s="13"/>
      <c r="E59" s="13">
        <v>75</v>
      </c>
      <c r="F59" s="13">
        <v>81</v>
      </c>
      <c r="G59" s="13"/>
      <c r="H59" s="14">
        <v>75</v>
      </c>
      <c r="I59" s="14">
        <v>81</v>
      </c>
      <c r="J59" s="14"/>
      <c r="K59" s="14">
        <v>89</v>
      </c>
      <c r="L59" s="19">
        <f t="shared" si="0"/>
        <v>5</v>
      </c>
      <c r="M59" s="16">
        <f>SUM(feb!F59 + mrt!J59 +L59)</f>
        <v>13</v>
      </c>
      <c r="N59" s="17">
        <f t="shared" si="1"/>
        <v>401</v>
      </c>
      <c r="O59" s="18">
        <f>SUM(feb!H59 + mrt!L59 +N59)</f>
        <v>914</v>
      </c>
    </row>
    <row r="60" spans="1:15" x14ac:dyDescent="0.2">
      <c r="A60" s="48" t="s">
        <v>95</v>
      </c>
      <c r="B60" s="13"/>
      <c r="C60" s="13"/>
      <c r="D60" s="13"/>
      <c r="E60" s="13"/>
      <c r="F60" s="13"/>
      <c r="G60" s="13"/>
      <c r="H60" s="14"/>
      <c r="I60" s="14"/>
      <c r="J60" s="14"/>
      <c r="K60" s="14"/>
      <c r="L60" s="19">
        <f t="shared" si="0"/>
        <v>0</v>
      </c>
      <c r="M60" s="16">
        <f>SUM(feb!F60 + mrt!J60 +L60)</f>
        <v>1</v>
      </c>
      <c r="N60" s="17">
        <f t="shared" si="1"/>
        <v>0</v>
      </c>
      <c r="O60" s="18">
        <f>SUM(feb!H60 + mrt!L60 +N60)</f>
        <v>70</v>
      </c>
    </row>
    <row r="61" spans="1:15" x14ac:dyDescent="0.2">
      <c r="A61" s="48" t="s">
        <v>96</v>
      </c>
      <c r="B61" s="13">
        <v>78</v>
      </c>
      <c r="C61" s="13"/>
      <c r="D61" s="13">
        <v>76</v>
      </c>
      <c r="E61" s="13">
        <v>75</v>
      </c>
      <c r="F61" s="13">
        <v>81</v>
      </c>
      <c r="G61" s="13">
        <v>76</v>
      </c>
      <c r="H61" s="14"/>
      <c r="I61" s="14">
        <v>81</v>
      </c>
      <c r="J61" s="14">
        <v>70</v>
      </c>
      <c r="K61" s="14"/>
      <c r="L61" s="19">
        <f t="shared" si="0"/>
        <v>7</v>
      </c>
      <c r="M61" s="16">
        <f>SUM(feb!F61 + mrt!J61 +L61)</f>
        <v>15</v>
      </c>
      <c r="N61" s="17">
        <f t="shared" si="1"/>
        <v>537</v>
      </c>
      <c r="O61" s="18">
        <f>SUM(feb!H61 + mrt!L61 +N61)</f>
        <v>1049</v>
      </c>
    </row>
    <row r="62" spans="1:15" x14ac:dyDescent="0.2">
      <c r="A62" s="48" t="s">
        <v>97</v>
      </c>
      <c r="B62" s="13"/>
      <c r="C62" s="13"/>
      <c r="D62" s="13"/>
      <c r="E62" s="13"/>
      <c r="F62" s="13"/>
      <c r="G62" s="13"/>
      <c r="H62" s="14"/>
      <c r="I62" s="14"/>
      <c r="J62" s="14"/>
      <c r="K62" s="14"/>
      <c r="L62" s="19">
        <f t="shared" si="0"/>
        <v>0</v>
      </c>
      <c r="M62" s="16">
        <f>SUM(feb!F62 + mrt!J62 +L62)</f>
        <v>0</v>
      </c>
      <c r="N62" s="17">
        <f t="shared" si="1"/>
        <v>0</v>
      </c>
      <c r="O62" s="18">
        <f>SUM(feb!H62 + mrt!L62 +N62)</f>
        <v>0</v>
      </c>
    </row>
    <row r="63" spans="1:15" x14ac:dyDescent="0.2">
      <c r="A63" s="48" t="s">
        <v>98</v>
      </c>
      <c r="B63" s="13"/>
      <c r="C63" s="13"/>
      <c r="D63" s="13"/>
      <c r="E63" s="13"/>
      <c r="F63" s="13"/>
      <c r="G63" s="13"/>
      <c r="H63" s="14"/>
      <c r="I63" s="14"/>
      <c r="J63" s="14"/>
      <c r="K63" s="14"/>
      <c r="L63" s="19">
        <f t="shared" si="0"/>
        <v>0</v>
      </c>
      <c r="M63" s="16">
        <f>SUM(feb!F63 + mrt!J63 +L63)</f>
        <v>0</v>
      </c>
      <c r="N63" s="17">
        <f t="shared" si="1"/>
        <v>0</v>
      </c>
      <c r="O63" s="18">
        <f>SUM(feb!H63 + mrt!L63 +N63)</f>
        <v>0</v>
      </c>
    </row>
    <row r="64" spans="1:15" x14ac:dyDescent="0.2">
      <c r="A64" s="48" t="s">
        <v>99</v>
      </c>
      <c r="B64" s="13"/>
      <c r="C64" s="13"/>
      <c r="D64" s="13"/>
      <c r="E64" s="13"/>
      <c r="F64" s="13"/>
      <c r="G64" s="13"/>
      <c r="H64" s="14"/>
      <c r="I64" s="14"/>
      <c r="J64" s="14"/>
      <c r="K64" s="14"/>
      <c r="L64" s="19">
        <f t="shared" si="0"/>
        <v>0</v>
      </c>
      <c r="M64" s="16">
        <f>SUM(feb!F64 + mrt!J64 +L64)</f>
        <v>0</v>
      </c>
      <c r="N64" s="17">
        <f t="shared" si="1"/>
        <v>0</v>
      </c>
      <c r="O64" s="18">
        <f>SUM(feb!H64 + mrt!L64 +N64)</f>
        <v>0</v>
      </c>
    </row>
    <row r="65" spans="1:15" x14ac:dyDescent="0.2">
      <c r="A65" s="48" t="s">
        <v>100</v>
      </c>
      <c r="B65" s="13"/>
      <c r="C65" s="13"/>
      <c r="D65" s="13"/>
      <c r="E65" s="13"/>
      <c r="F65" s="13">
        <v>110</v>
      </c>
      <c r="G65" s="14">
        <v>73</v>
      </c>
      <c r="H65" s="14"/>
      <c r="I65" s="14">
        <v>114</v>
      </c>
      <c r="J65" s="14"/>
      <c r="K65" s="14"/>
      <c r="L65" s="19">
        <f t="shared" si="0"/>
        <v>3</v>
      </c>
      <c r="M65" s="16">
        <f>SUM(feb!F65 + mrt!J65 +L65)</f>
        <v>11</v>
      </c>
      <c r="N65" s="17">
        <f t="shared" si="1"/>
        <v>297</v>
      </c>
      <c r="O65" s="18">
        <f>SUM(feb!H65 + mrt!L65 +N65)</f>
        <v>999</v>
      </c>
    </row>
    <row r="66" spans="1:15" x14ac:dyDescent="0.2">
      <c r="A66" s="48" t="s">
        <v>101</v>
      </c>
      <c r="B66" s="13"/>
      <c r="C66" s="13"/>
      <c r="D66" s="13"/>
      <c r="E66" s="13"/>
      <c r="F66" s="13"/>
      <c r="G66" s="13"/>
      <c r="H66" s="14"/>
      <c r="I66" s="14"/>
      <c r="J66" s="14"/>
      <c r="K66" s="14"/>
      <c r="L66" s="19">
        <f t="shared" si="0"/>
        <v>0</v>
      </c>
      <c r="M66" s="16">
        <f>SUM(feb!F66 + mrt!J66 +L66)</f>
        <v>0</v>
      </c>
      <c r="N66" s="17">
        <f t="shared" si="1"/>
        <v>0</v>
      </c>
      <c r="O66" s="18">
        <f>SUM(feb!H66 + mrt!L66 +N66)</f>
        <v>0</v>
      </c>
    </row>
    <row r="67" spans="1:15" x14ac:dyDescent="0.2">
      <c r="A67" s="48" t="s">
        <v>102</v>
      </c>
      <c r="B67" s="13"/>
      <c r="C67" s="13"/>
      <c r="D67" s="13"/>
      <c r="E67" s="13"/>
      <c r="F67" s="13">
        <v>113</v>
      </c>
      <c r="G67" s="13"/>
      <c r="H67" s="14"/>
      <c r="I67" s="14"/>
      <c r="J67" s="14">
        <v>70</v>
      </c>
      <c r="K67" s="14"/>
      <c r="L67" s="19">
        <f t="shared" si="0"/>
        <v>2</v>
      </c>
      <c r="M67" s="16">
        <f>SUM(feb!F67 + mrt!J67 +L67)</f>
        <v>7</v>
      </c>
      <c r="N67" s="17">
        <f t="shared" si="1"/>
        <v>183</v>
      </c>
      <c r="O67" s="18">
        <f>SUM(feb!H67 + mrt!L67 +N67)</f>
        <v>622</v>
      </c>
    </row>
    <row r="68" spans="1:15" x14ac:dyDescent="0.2">
      <c r="A68" s="48" t="s">
        <v>103</v>
      </c>
      <c r="B68" s="13"/>
      <c r="C68" s="13"/>
      <c r="D68" s="13"/>
      <c r="E68" s="13"/>
      <c r="F68" s="13"/>
      <c r="G68" s="13"/>
      <c r="H68" s="14"/>
      <c r="I68" s="14"/>
      <c r="J68" s="14"/>
      <c r="K68" s="14"/>
      <c r="L68" s="19">
        <f t="shared" si="0"/>
        <v>0</v>
      </c>
      <c r="M68" s="16">
        <f>SUM(feb!F68 + mrt!J68 +L68)</f>
        <v>0</v>
      </c>
      <c r="N68" s="17">
        <f t="shared" si="1"/>
        <v>0</v>
      </c>
      <c r="O68" s="18">
        <f>SUM(feb!H68 + mrt!L68 +N68)</f>
        <v>0</v>
      </c>
    </row>
    <row r="69" spans="1:15" x14ac:dyDescent="0.2">
      <c r="A69" s="48" t="s">
        <v>104</v>
      </c>
      <c r="B69" s="13"/>
      <c r="C69" s="13"/>
      <c r="D69" s="13"/>
      <c r="E69" s="13"/>
      <c r="F69" s="13"/>
      <c r="G69" s="13"/>
      <c r="H69" s="14"/>
      <c r="I69" s="14"/>
      <c r="J69" s="14"/>
      <c r="K69" s="14"/>
      <c r="L69" s="19">
        <f t="shared" si="0"/>
        <v>0</v>
      </c>
      <c r="M69" s="16">
        <f>SUM(feb!F69 + mrt!J69 +L69)</f>
        <v>1</v>
      </c>
      <c r="N69" s="17">
        <f t="shared" si="1"/>
        <v>0</v>
      </c>
      <c r="O69" s="18">
        <f>SUM(feb!H69 + mrt!L69 +N69)</f>
        <v>59</v>
      </c>
    </row>
    <row r="70" spans="1:15" x14ac:dyDescent="0.2">
      <c r="A70" s="48" t="s">
        <v>105</v>
      </c>
      <c r="B70" s="13">
        <v>122</v>
      </c>
      <c r="C70" s="13">
        <v>72</v>
      </c>
      <c r="D70" s="13">
        <v>116</v>
      </c>
      <c r="E70" s="13">
        <v>101</v>
      </c>
      <c r="F70" s="13">
        <v>110</v>
      </c>
      <c r="G70" s="13">
        <v>93</v>
      </c>
      <c r="H70" s="14">
        <v>79</v>
      </c>
      <c r="I70" s="14">
        <v>255</v>
      </c>
      <c r="J70" s="14">
        <v>73</v>
      </c>
      <c r="K70" s="14">
        <v>140</v>
      </c>
      <c r="L70" s="19">
        <f t="shared" ref="L70:L99" si="4">COUNT(B70:K70)</f>
        <v>10</v>
      </c>
      <c r="M70" s="16">
        <f>SUM(feb!F70 + mrt!J70 +L70)</f>
        <v>22</v>
      </c>
      <c r="N70" s="17">
        <f t="shared" ref="N70:N99" si="5">SUM(B70:K70)</f>
        <v>1161</v>
      </c>
      <c r="O70" s="18">
        <f>SUM(feb!H70 + mrt!L70 +N70)</f>
        <v>2189</v>
      </c>
    </row>
    <row r="71" spans="1:15" x14ac:dyDescent="0.2">
      <c r="A71" s="48" t="s">
        <v>106</v>
      </c>
      <c r="B71" s="13">
        <v>78</v>
      </c>
      <c r="C71" s="13">
        <v>74</v>
      </c>
      <c r="D71" s="13"/>
      <c r="E71" s="13"/>
      <c r="F71" s="13"/>
      <c r="G71" s="13"/>
      <c r="H71" s="14"/>
      <c r="I71" s="14">
        <v>81</v>
      </c>
      <c r="J71" s="14">
        <v>70</v>
      </c>
      <c r="K71" s="14">
        <v>89</v>
      </c>
      <c r="L71" s="19">
        <f t="shared" si="4"/>
        <v>5</v>
      </c>
      <c r="M71" s="16">
        <f>SUM(feb!F71 + mrt!J71 +L71)</f>
        <v>15</v>
      </c>
      <c r="N71" s="17">
        <f t="shared" si="5"/>
        <v>392</v>
      </c>
      <c r="O71" s="18">
        <f>SUM(feb!H71 + mrt!L71 +N71)</f>
        <v>1119</v>
      </c>
    </row>
    <row r="72" spans="1:15" x14ac:dyDescent="0.2">
      <c r="A72" s="48" t="s">
        <v>107</v>
      </c>
      <c r="B72" s="13"/>
      <c r="C72" s="13"/>
      <c r="D72" s="13"/>
      <c r="E72" s="13"/>
      <c r="F72" s="13"/>
      <c r="G72" s="13"/>
      <c r="H72" s="14"/>
      <c r="I72" s="14"/>
      <c r="J72" s="14"/>
      <c r="K72" s="14"/>
      <c r="L72" s="19">
        <f t="shared" si="4"/>
        <v>0</v>
      </c>
      <c r="M72" s="16">
        <f>SUM(feb!F72 + mrt!J72 +L72)</f>
        <v>1</v>
      </c>
      <c r="N72" s="17">
        <f t="shared" si="5"/>
        <v>0</v>
      </c>
      <c r="O72" s="18">
        <f>SUM(feb!H72 + mrt!L72 +N72)</f>
        <v>59</v>
      </c>
    </row>
    <row r="73" spans="1:15" x14ac:dyDescent="0.2">
      <c r="A73" s="48" t="s">
        <v>19</v>
      </c>
      <c r="B73" s="13"/>
      <c r="C73" s="13"/>
      <c r="D73" s="13"/>
      <c r="E73" s="13"/>
      <c r="F73" s="13"/>
      <c r="G73" s="13"/>
      <c r="H73" s="14"/>
      <c r="I73" s="14"/>
      <c r="J73" s="14"/>
      <c r="K73" s="14"/>
      <c r="L73" s="19">
        <f t="shared" si="4"/>
        <v>0</v>
      </c>
      <c r="M73" s="16">
        <f>SUM(feb!F73 + mrt!J73 +L73)</f>
        <v>0</v>
      </c>
      <c r="N73" s="17">
        <f t="shared" si="5"/>
        <v>0</v>
      </c>
      <c r="O73" s="18">
        <f>SUM(feb!H73 + mrt!L73 +N73)</f>
        <v>0</v>
      </c>
    </row>
    <row r="74" spans="1:15" x14ac:dyDescent="0.2">
      <c r="A74" s="48" t="s">
        <v>108</v>
      </c>
      <c r="B74" s="13"/>
      <c r="C74" s="13"/>
      <c r="D74" s="13"/>
      <c r="E74" s="13"/>
      <c r="F74" s="13"/>
      <c r="G74" s="13"/>
      <c r="H74" s="14"/>
      <c r="I74" s="14"/>
      <c r="J74" s="14"/>
      <c r="K74" s="14"/>
      <c r="L74" s="19">
        <f t="shared" si="4"/>
        <v>0</v>
      </c>
      <c r="M74" s="16">
        <f>SUM(feb!F74 + mrt!J74 +L74)</f>
        <v>0</v>
      </c>
      <c r="N74" s="17">
        <f t="shared" si="5"/>
        <v>0</v>
      </c>
      <c r="O74" s="18">
        <f>SUM(feb!H74 + mrt!L74 +N74)</f>
        <v>0</v>
      </c>
    </row>
    <row r="75" spans="1:15" x14ac:dyDescent="0.2">
      <c r="A75" s="48" t="s">
        <v>109</v>
      </c>
      <c r="B75" s="13"/>
      <c r="C75" s="13"/>
      <c r="D75" s="13"/>
      <c r="E75" s="13"/>
      <c r="F75" s="13"/>
      <c r="G75" s="13"/>
      <c r="H75" s="14"/>
      <c r="I75" s="14"/>
      <c r="J75" s="14"/>
      <c r="K75" s="14"/>
      <c r="L75" s="19">
        <f t="shared" si="4"/>
        <v>0</v>
      </c>
      <c r="M75" s="16">
        <f>SUM(feb!F75 + mrt!J75 +L75)</f>
        <v>0</v>
      </c>
      <c r="N75" s="17">
        <f t="shared" si="5"/>
        <v>0</v>
      </c>
      <c r="O75" s="18">
        <f>SUM(feb!H75 + mrt!L75 +N75)</f>
        <v>0</v>
      </c>
    </row>
    <row r="76" spans="1:15" x14ac:dyDescent="0.2">
      <c r="A76" s="48" t="s">
        <v>110</v>
      </c>
      <c r="B76" s="13"/>
      <c r="C76" s="13"/>
      <c r="D76" s="13"/>
      <c r="E76" s="13"/>
      <c r="F76" s="13"/>
      <c r="G76" s="13"/>
      <c r="H76" s="14"/>
      <c r="I76" s="14"/>
      <c r="J76" s="14"/>
      <c r="K76" s="14"/>
      <c r="L76" s="19">
        <f t="shared" si="4"/>
        <v>0</v>
      </c>
      <c r="M76" s="16">
        <f>SUM(feb!F76 + mrt!J76 +L76)</f>
        <v>0</v>
      </c>
      <c r="N76" s="17">
        <f t="shared" si="5"/>
        <v>0</v>
      </c>
      <c r="O76" s="18">
        <f>SUM(feb!H76 + mrt!L76 +N76)</f>
        <v>0</v>
      </c>
    </row>
    <row r="77" spans="1:15" x14ac:dyDescent="0.2">
      <c r="A77" s="48" t="s">
        <v>111</v>
      </c>
      <c r="B77" s="13"/>
      <c r="C77" s="13"/>
      <c r="D77" s="13"/>
      <c r="E77" s="13"/>
      <c r="F77" s="13"/>
      <c r="G77" s="13"/>
      <c r="H77" s="14"/>
      <c r="I77" s="14"/>
      <c r="J77" s="14"/>
      <c r="K77" s="14"/>
      <c r="L77" s="19">
        <f t="shared" si="4"/>
        <v>0</v>
      </c>
      <c r="M77" s="16">
        <f>SUM(feb!F77 + mrt!J77 +L77)</f>
        <v>0</v>
      </c>
      <c r="N77" s="17">
        <f t="shared" si="5"/>
        <v>0</v>
      </c>
      <c r="O77" s="18">
        <f>SUM(feb!H77 + mrt!L77 +N77)</f>
        <v>0</v>
      </c>
    </row>
    <row r="78" spans="1:15" x14ac:dyDescent="0.2">
      <c r="A78" s="48" t="s">
        <v>112</v>
      </c>
      <c r="B78" s="13"/>
      <c r="C78" s="13"/>
      <c r="D78" s="13"/>
      <c r="E78" s="13"/>
      <c r="F78" s="13"/>
      <c r="G78" s="13"/>
      <c r="H78" s="14"/>
      <c r="I78" s="14"/>
      <c r="J78" s="14"/>
      <c r="K78" s="14">
        <v>51</v>
      </c>
      <c r="L78" s="19">
        <f t="shared" si="4"/>
        <v>1</v>
      </c>
      <c r="M78" s="16">
        <f>SUM(feb!F78 + mrt!J78 +L78)</f>
        <v>2</v>
      </c>
      <c r="N78" s="17">
        <f t="shared" si="5"/>
        <v>51</v>
      </c>
      <c r="O78" s="18">
        <f>SUM(feb!H78 + mrt!L78 +N78)</f>
        <v>99</v>
      </c>
    </row>
    <row r="79" spans="1:15" x14ac:dyDescent="0.2">
      <c r="A79" s="48" t="s">
        <v>113</v>
      </c>
      <c r="B79" s="13"/>
      <c r="C79" s="13"/>
      <c r="D79" s="13">
        <v>116</v>
      </c>
      <c r="E79" s="13">
        <v>70</v>
      </c>
      <c r="F79" s="13"/>
      <c r="G79" s="13"/>
      <c r="H79" s="14">
        <v>79</v>
      </c>
      <c r="I79" s="14">
        <v>114</v>
      </c>
      <c r="J79" s="14">
        <v>71</v>
      </c>
      <c r="K79" s="14"/>
      <c r="L79" s="19">
        <f t="shared" si="4"/>
        <v>5</v>
      </c>
      <c r="M79" s="16">
        <f>SUM(feb!F79 + mrt!J79 +L79)</f>
        <v>15</v>
      </c>
      <c r="N79" s="17">
        <f t="shared" si="5"/>
        <v>450</v>
      </c>
      <c r="O79" s="18">
        <f>SUM(feb!H79 + mrt!L79 +N79)</f>
        <v>1216</v>
      </c>
    </row>
    <row r="80" spans="1:15" x14ac:dyDescent="0.2">
      <c r="A80" s="48" t="s">
        <v>114</v>
      </c>
      <c r="B80" s="13">
        <v>112</v>
      </c>
      <c r="C80" s="13"/>
      <c r="D80" s="13">
        <v>116</v>
      </c>
      <c r="E80" s="13">
        <v>70</v>
      </c>
      <c r="F80" s="13"/>
      <c r="G80" s="13"/>
      <c r="H80" s="14">
        <v>75</v>
      </c>
      <c r="I80" s="14"/>
      <c r="J80" s="14"/>
      <c r="K80" s="14"/>
      <c r="L80" s="19">
        <f t="shared" si="4"/>
        <v>4</v>
      </c>
      <c r="M80" s="16">
        <f>SUM(feb!F80 + mrt!J80 +L80)</f>
        <v>14</v>
      </c>
      <c r="N80" s="17">
        <f t="shared" si="5"/>
        <v>373</v>
      </c>
      <c r="O80" s="18">
        <f>SUM(feb!H80 + mrt!L80 +N80)</f>
        <v>1129</v>
      </c>
    </row>
    <row r="81" spans="1:15" x14ac:dyDescent="0.2">
      <c r="A81" s="48" t="s">
        <v>20</v>
      </c>
      <c r="B81" s="13"/>
      <c r="C81" s="13">
        <v>72</v>
      </c>
      <c r="D81" s="13"/>
      <c r="E81" s="13">
        <v>70</v>
      </c>
      <c r="F81" s="13"/>
      <c r="G81" s="13">
        <v>73</v>
      </c>
      <c r="H81" s="14"/>
      <c r="I81" s="14"/>
      <c r="J81" s="14">
        <v>73</v>
      </c>
      <c r="K81" s="14"/>
      <c r="L81" s="19">
        <f t="shared" si="4"/>
        <v>4</v>
      </c>
      <c r="M81" s="16">
        <f>SUM(feb!F81 + mrt!J81 +L81)</f>
        <v>10</v>
      </c>
      <c r="N81" s="17">
        <f t="shared" si="5"/>
        <v>288</v>
      </c>
      <c r="O81" s="18">
        <f>SUM(feb!H81 + mrt!L81 +N81)</f>
        <v>721</v>
      </c>
    </row>
    <row r="82" spans="1:15" x14ac:dyDescent="0.2">
      <c r="A82" s="48" t="s">
        <v>115</v>
      </c>
      <c r="B82" s="13"/>
      <c r="C82" s="13"/>
      <c r="D82" s="13"/>
      <c r="E82" s="13">
        <v>70</v>
      </c>
      <c r="F82" s="13">
        <v>113</v>
      </c>
      <c r="G82" s="13"/>
      <c r="H82" s="14">
        <v>79</v>
      </c>
      <c r="I82" s="14"/>
      <c r="J82" s="14">
        <v>73</v>
      </c>
      <c r="K82" s="14"/>
      <c r="L82" s="19">
        <f t="shared" si="4"/>
        <v>4</v>
      </c>
      <c r="M82" s="16">
        <f>SUM(feb!F82 + mrt!J82 +L82)</f>
        <v>8</v>
      </c>
      <c r="N82" s="17">
        <f t="shared" si="5"/>
        <v>335</v>
      </c>
      <c r="O82" s="18">
        <f>SUM(feb!H82 + mrt!L82 +N82)</f>
        <v>665</v>
      </c>
    </row>
    <row r="83" spans="1:15" x14ac:dyDescent="0.2">
      <c r="A83" s="48" t="s">
        <v>21</v>
      </c>
      <c r="B83" s="13"/>
      <c r="C83" s="13"/>
      <c r="D83" s="13"/>
      <c r="E83" s="13"/>
      <c r="F83" s="13"/>
      <c r="G83" s="13"/>
      <c r="H83" s="14"/>
      <c r="I83" s="14"/>
      <c r="J83" s="14">
        <v>70</v>
      </c>
      <c r="K83" s="14"/>
      <c r="L83" s="19">
        <f t="shared" si="4"/>
        <v>1</v>
      </c>
      <c r="M83" s="16">
        <f>SUM(feb!F83 + mrt!J83 +L83)</f>
        <v>2</v>
      </c>
      <c r="N83" s="17">
        <f t="shared" si="5"/>
        <v>70</v>
      </c>
      <c r="O83" s="18">
        <f>SUM(feb!H83 + mrt!L83 +N83)</f>
        <v>125</v>
      </c>
    </row>
    <row r="84" spans="1:15" x14ac:dyDescent="0.2">
      <c r="A84" s="48" t="s">
        <v>22</v>
      </c>
      <c r="B84" s="13"/>
      <c r="C84" s="13"/>
      <c r="D84" s="13"/>
      <c r="E84" s="13"/>
      <c r="F84" s="13"/>
      <c r="G84" s="13"/>
      <c r="H84" s="14"/>
      <c r="I84" s="14">
        <v>255</v>
      </c>
      <c r="J84" s="14"/>
      <c r="K84" s="14"/>
      <c r="L84" s="19">
        <f t="shared" si="4"/>
        <v>1</v>
      </c>
      <c r="M84" s="16">
        <f>SUM(feb!F84 + mrt!J84 +L84)</f>
        <v>4</v>
      </c>
      <c r="N84" s="17">
        <f t="shared" si="5"/>
        <v>255</v>
      </c>
      <c r="O84" s="18">
        <f>SUM(feb!H84 + mrt!L84 +N84)</f>
        <v>479</v>
      </c>
    </row>
    <row r="85" spans="1:15" x14ac:dyDescent="0.2">
      <c r="A85" s="48" t="s">
        <v>116</v>
      </c>
      <c r="B85" s="13"/>
      <c r="C85" s="13"/>
      <c r="D85" s="13"/>
      <c r="E85" s="13">
        <v>75</v>
      </c>
      <c r="F85" s="13">
        <v>81</v>
      </c>
      <c r="G85" s="13">
        <v>76</v>
      </c>
      <c r="H85" s="14">
        <v>75</v>
      </c>
      <c r="I85" s="14">
        <v>81</v>
      </c>
      <c r="J85" s="14">
        <v>70</v>
      </c>
      <c r="K85" s="14">
        <v>89</v>
      </c>
      <c r="L85" s="19">
        <f t="shared" si="4"/>
        <v>7</v>
      </c>
      <c r="M85" s="16">
        <f>SUM(feb!F85 + mrt!J85 +L85)</f>
        <v>14</v>
      </c>
      <c r="N85" s="17">
        <f t="shared" si="5"/>
        <v>547</v>
      </c>
      <c r="O85" s="18">
        <f>SUM(feb!H85 + mrt!L85 +N85)</f>
        <v>995</v>
      </c>
    </row>
    <row r="86" spans="1:15" x14ac:dyDescent="0.2">
      <c r="A86" s="48" t="s">
        <v>23</v>
      </c>
      <c r="B86" s="13"/>
      <c r="C86" s="13"/>
      <c r="D86" s="13"/>
      <c r="E86" s="13">
        <v>75</v>
      </c>
      <c r="F86" s="13"/>
      <c r="G86" s="13"/>
      <c r="H86" s="14"/>
      <c r="I86" s="14"/>
      <c r="J86" s="14"/>
      <c r="K86" s="14"/>
      <c r="L86" s="19">
        <f t="shared" si="4"/>
        <v>1</v>
      </c>
      <c r="M86" s="16">
        <f>SUM(feb!F86 + mrt!J86 +L86)</f>
        <v>3</v>
      </c>
      <c r="N86" s="17">
        <f t="shared" si="5"/>
        <v>75</v>
      </c>
      <c r="O86" s="18">
        <f>SUM(feb!H86 + mrt!L86 +N86)</f>
        <v>198</v>
      </c>
    </row>
    <row r="87" spans="1:15" x14ac:dyDescent="0.2">
      <c r="A87" s="48" t="s">
        <v>117</v>
      </c>
      <c r="B87" s="13"/>
      <c r="C87" s="13"/>
      <c r="D87" s="13"/>
      <c r="E87" s="13"/>
      <c r="F87" s="13"/>
      <c r="G87" s="13"/>
      <c r="H87" s="14"/>
      <c r="I87" s="14"/>
      <c r="J87" s="14"/>
      <c r="K87" s="14"/>
      <c r="L87" s="19">
        <f t="shared" si="4"/>
        <v>0</v>
      </c>
      <c r="M87" s="16">
        <f>SUM(feb!F87 + mrt!J87 +L87)</f>
        <v>3</v>
      </c>
      <c r="N87" s="17">
        <f t="shared" si="5"/>
        <v>0</v>
      </c>
      <c r="O87" s="18">
        <f>SUM(feb!H87 + mrt!L87 +N87)</f>
        <v>147</v>
      </c>
    </row>
    <row r="88" spans="1:15" x14ac:dyDescent="0.2">
      <c r="A88" s="48" t="s">
        <v>24</v>
      </c>
      <c r="B88" s="13"/>
      <c r="C88" s="13"/>
      <c r="D88" s="13"/>
      <c r="E88" s="13"/>
      <c r="F88" s="13"/>
      <c r="G88" s="13"/>
      <c r="H88" s="14"/>
      <c r="I88" s="14"/>
      <c r="J88" s="14"/>
      <c r="K88" s="14"/>
      <c r="L88" s="19">
        <f t="shared" si="4"/>
        <v>0</v>
      </c>
      <c r="M88" s="16">
        <f>SUM(feb!F88 + mrt!J88 +L88)</f>
        <v>0</v>
      </c>
      <c r="N88" s="17">
        <f t="shared" si="5"/>
        <v>0</v>
      </c>
      <c r="O88" s="18">
        <f>SUM(feb!H88 + mrt!L88 +N88)</f>
        <v>0</v>
      </c>
    </row>
    <row r="89" spans="1:15" x14ac:dyDescent="0.2">
      <c r="A89" s="48" t="s">
        <v>118</v>
      </c>
      <c r="B89" s="13"/>
      <c r="C89" s="13"/>
      <c r="D89" s="13"/>
      <c r="E89" s="13"/>
      <c r="F89" s="13"/>
      <c r="G89" s="13"/>
      <c r="H89" s="14"/>
      <c r="I89" s="14"/>
      <c r="J89" s="14"/>
      <c r="K89" s="14"/>
      <c r="L89" s="19">
        <f t="shared" si="4"/>
        <v>0</v>
      </c>
      <c r="M89" s="16">
        <f>SUM(feb!F89 + mrt!J89 +L89)</f>
        <v>3</v>
      </c>
      <c r="N89" s="17">
        <f t="shared" si="5"/>
        <v>0</v>
      </c>
      <c r="O89" s="18">
        <f>SUM(feb!H89 + mrt!L89 +N89)</f>
        <v>161</v>
      </c>
    </row>
    <row r="90" spans="1:15" x14ac:dyDescent="0.2">
      <c r="A90" s="48" t="s">
        <v>119</v>
      </c>
      <c r="B90" s="13"/>
      <c r="C90" s="13"/>
      <c r="D90" s="13"/>
      <c r="E90" s="13"/>
      <c r="F90" s="13"/>
      <c r="G90" s="13"/>
      <c r="H90" s="14"/>
      <c r="I90" s="14"/>
      <c r="J90" s="14"/>
      <c r="K90" s="14"/>
      <c r="L90" s="19">
        <f t="shared" si="4"/>
        <v>0</v>
      </c>
      <c r="M90" s="16">
        <f>SUM(feb!F90 + mrt!J90 +L90)</f>
        <v>0</v>
      </c>
      <c r="N90" s="17">
        <f t="shared" si="5"/>
        <v>0</v>
      </c>
      <c r="O90" s="18">
        <f>SUM(feb!H90 + mrt!L90 +N90)</f>
        <v>0</v>
      </c>
    </row>
    <row r="91" spans="1:15" x14ac:dyDescent="0.2">
      <c r="A91" s="48" t="s">
        <v>120</v>
      </c>
      <c r="B91" s="13"/>
      <c r="C91" s="13"/>
      <c r="D91" s="13"/>
      <c r="E91" s="13"/>
      <c r="F91" s="13"/>
      <c r="G91" s="13"/>
      <c r="H91" s="14"/>
      <c r="I91" s="14"/>
      <c r="J91" s="14"/>
      <c r="K91" s="14"/>
      <c r="L91" s="19">
        <f t="shared" si="4"/>
        <v>0</v>
      </c>
      <c r="M91" s="16">
        <f>SUM(feb!F91 + mrt!J91 +L91)</f>
        <v>0</v>
      </c>
      <c r="N91" s="17">
        <f t="shared" si="5"/>
        <v>0</v>
      </c>
      <c r="O91" s="18">
        <f>SUM(feb!H91 + mrt!L91 +N91)</f>
        <v>0</v>
      </c>
    </row>
    <row r="92" spans="1:15" x14ac:dyDescent="0.2">
      <c r="A92" s="48" t="s">
        <v>121</v>
      </c>
      <c r="B92" s="13"/>
      <c r="C92" s="13"/>
      <c r="D92" s="13"/>
      <c r="E92" s="13"/>
      <c r="F92" s="13"/>
      <c r="G92" s="13"/>
      <c r="H92" s="14"/>
      <c r="I92" s="14"/>
      <c r="J92" s="14"/>
      <c r="K92" s="14"/>
      <c r="L92" s="19">
        <f t="shared" si="4"/>
        <v>0</v>
      </c>
      <c r="M92" s="16">
        <f>SUM(feb!F92 + mrt!J92 +L92)</f>
        <v>1</v>
      </c>
      <c r="N92" s="17">
        <f t="shared" si="5"/>
        <v>0</v>
      </c>
      <c r="O92" s="18">
        <f>SUM(feb!H92 + mrt!L92 +N92)</f>
        <v>59</v>
      </c>
    </row>
    <row r="93" spans="1:15" x14ac:dyDescent="0.2">
      <c r="A93" s="48" t="s">
        <v>122</v>
      </c>
      <c r="B93" s="13"/>
      <c r="C93" s="13"/>
      <c r="D93" s="13"/>
      <c r="E93" s="13"/>
      <c r="F93" s="13"/>
      <c r="G93" s="13"/>
      <c r="H93" s="14"/>
      <c r="I93" s="14"/>
      <c r="J93" s="14"/>
      <c r="K93" s="14"/>
      <c r="L93" s="19">
        <f t="shared" si="4"/>
        <v>0</v>
      </c>
      <c r="M93" s="16">
        <f>SUM(feb!F93 + mrt!J93 +L93)</f>
        <v>0</v>
      </c>
      <c r="N93" s="17">
        <f t="shared" si="5"/>
        <v>0</v>
      </c>
      <c r="O93" s="18">
        <f>SUM(feb!H93 + mrt!L93 +N93)</f>
        <v>0</v>
      </c>
    </row>
    <row r="94" spans="1:15" x14ac:dyDescent="0.2">
      <c r="A94" s="48" t="s">
        <v>25</v>
      </c>
      <c r="B94" s="13"/>
      <c r="C94" s="13"/>
      <c r="D94" s="13"/>
      <c r="E94" s="13"/>
      <c r="F94" s="13"/>
      <c r="G94" s="13"/>
      <c r="H94" s="14"/>
      <c r="I94" s="14">
        <v>146</v>
      </c>
      <c r="J94" s="14"/>
      <c r="K94" s="14"/>
      <c r="L94" s="19">
        <f t="shared" si="4"/>
        <v>1</v>
      </c>
      <c r="M94" s="16">
        <f>SUM(feb!F94 + mrt!J94 +L94)</f>
        <v>2</v>
      </c>
      <c r="N94" s="17">
        <f t="shared" si="5"/>
        <v>146</v>
      </c>
      <c r="O94" s="18">
        <f>SUM(feb!H94 + mrt!L94 +N94)</f>
        <v>241</v>
      </c>
    </row>
    <row r="95" spans="1:15" x14ac:dyDescent="0.2">
      <c r="A95" s="48" t="s">
        <v>123</v>
      </c>
      <c r="B95" s="13"/>
      <c r="C95" s="13"/>
      <c r="D95" s="13"/>
      <c r="E95" s="13"/>
      <c r="F95" s="13"/>
      <c r="G95" s="13"/>
      <c r="H95" s="14"/>
      <c r="I95" s="14"/>
      <c r="J95" s="14"/>
      <c r="K95" s="14"/>
      <c r="L95" s="19">
        <f t="shared" si="4"/>
        <v>0</v>
      </c>
      <c r="M95" s="16">
        <f>SUM(feb!F95 + mrt!J95 +L95)</f>
        <v>0</v>
      </c>
      <c r="N95" s="17">
        <f t="shared" si="5"/>
        <v>0</v>
      </c>
      <c r="O95" s="18">
        <f>SUM(feb!H95 + mrt!L95 +N95)</f>
        <v>0</v>
      </c>
    </row>
    <row r="96" spans="1:15" x14ac:dyDescent="0.2">
      <c r="A96" s="48" t="s">
        <v>124</v>
      </c>
      <c r="B96" s="13"/>
      <c r="C96" s="13"/>
      <c r="D96" s="13"/>
      <c r="E96" s="13"/>
      <c r="F96" s="13"/>
      <c r="G96" s="13"/>
      <c r="H96" s="14"/>
      <c r="I96" s="14"/>
      <c r="J96" s="14"/>
      <c r="K96" s="14"/>
      <c r="L96" s="19">
        <f t="shared" si="4"/>
        <v>0</v>
      </c>
      <c r="M96" s="16">
        <f>SUM(feb!F96 + mrt!J96 +L96)</f>
        <v>0</v>
      </c>
      <c r="N96" s="17">
        <f t="shared" si="5"/>
        <v>0</v>
      </c>
      <c r="O96" s="18">
        <f>SUM(feb!H96 + mrt!L96 +N96)</f>
        <v>0</v>
      </c>
    </row>
    <row r="97" spans="1:15" x14ac:dyDescent="0.2">
      <c r="A97" s="48" t="s">
        <v>125</v>
      </c>
      <c r="B97" s="13"/>
      <c r="C97" s="13"/>
      <c r="D97" s="13"/>
      <c r="E97" s="13"/>
      <c r="F97" s="13"/>
      <c r="G97" s="13"/>
      <c r="H97" s="14"/>
      <c r="I97" s="14"/>
      <c r="J97" s="14"/>
      <c r="K97" s="14"/>
      <c r="L97" s="19">
        <f t="shared" si="4"/>
        <v>0</v>
      </c>
      <c r="M97" s="16">
        <f>SUM(feb!F97 + mrt!J97 +L97)</f>
        <v>0</v>
      </c>
      <c r="N97" s="17">
        <f t="shared" si="5"/>
        <v>0</v>
      </c>
      <c r="O97" s="18">
        <f>SUM(feb!H97 + mrt!L97 +N97)</f>
        <v>0</v>
      </c>
    </row>
    <row r="98" spans="1:15" x14ac:dyDescent="0.2">
      <c r="A98" s="48" t="s">
        <v>126</v>
      </c>
      <c r="B98" s="13"/>
      <c r="C98" s="13"/>
      <c r="D98" s="13">
        <v>42</v>
      </c>
      <c r="E98" s="13"/>
      <c r="F98" s="13">
        <v>50</v>
      </c>
      <c r="G98" s="13">
        <v>50</v>
      </c>
      <c r="H98" s="14">
        <v>57</v>
      </c>
      <c r="I98" s="14">
        <v>85</v>
      </c>
      <c r="J98" s="14"/>
      <c r="K98" s="14">
        <v>51</v>
      </c>
      <c r="L98" s="19">
        <f t="shared" si="4"/>
        <v>6</v>
      </c>
      <c r="M98" s="16">
        <f>SUM(feb!F98 + mrt!J98 +L98)</f>
        <v>11</v>
      </c>
      <c r="N98" s="17">
        <f t="shared" si="5"/>
        <v>335</v>
      </c>
      <c r="O98" s="18">
        <f>SUM(feb!H98 + mrt!L98 +N98)</f>
        <v>584</v>
      </c>
    </row>
    <row r="99" spans="1:15" x14ac:dyDescent="0.2">
      <c r="A99" s="48" t="s">
        <v>127</v>
      </c>
      <c r="B99" s="13"/>
      <c r="C99" s="13"/>
      <c r="D99" s="13"/>
      <c r="E99" s="13"/>
      <c r="F99" s="13"/>
      <c r="G99" s="13"/>
      <c r="H99" s="14"/>
      <c r="I99" s="14"/>
      <c r="J99" s="14"/>
      <c r="K99" s="14"/>
      <c r="L99" s="19">
        <f t="shared" si="4"/>
        <v>0</v>
      </c>
      <c r="M99" s="16">
        <f>SUM(feb!F99 + mrt!J99 +L99)</f>
        <v>0</v>
      </c>
      <c r="N99" s="17">
        <f t="shared" si="5"/>
        <v>0</v>
      </c>
      <c r="O99" s="18">
        <f>SUM(feb!H99 + mrt!L99 +N99)</f>
        <v>0</v>
      </c>
    </row>
    <row r="100" spans="1:15" x14ac:dyDescent="0.2">
      <c r="A100" s="48" t="s">
        <v>128</v>
      </c>
      <c r="B100" s="13"/>
      <c r="C100" s="13"/>
      <c r="D100" s="13"/>
      <c r="E100" s="13"/>
      <c r="F100" s="13">
        <v>113</v>
      </c>
      <c r="G100" s="13"/>
      <c r="H100" s="14"/>
      <c r="I100" s="14"/>
      <c r="J100" s="14">
        <v>73</v>
      </c>
      <c r="K100" s="14"/>
      <c r="L100" s="19">
        <f t="shared" ref="L100" si="6">COUNT(B100:K100)</f>
        <v>2</v>
      </c>
      <c r="M100" s="16">
        <f>SUM(feb!F100 + mrt!J100 +L100)</f>
        <v>5</v>
      </c>
      <c r="N100" s="17">
        <f t="shared" ref="N100" si="7">SUM(B100:K100)</f>
        <v>186</v>
      </c>
      <c r="O100" s="18">
        <f>SUM(feb!H100 + mrt!L100 +N100)</f>
        <v>410</v>
      </c>
    </row>
  </sheetData>
  <mergeCells count="4">
    <mergeCell ref="N2:N3"/>
    <mergeCell ref="O2:O3"/>
    <mergeCell ref="L2:L3"/>
    <mergeCell ref="M2:M3"/>
  </mergeCells>
  <phoneticPr fontId="6" type="noConversion"/>
  <pageMargins left="0.78740157480314965" right="0.78740157480314965" top="0.39370078740157483" bottom="0.39370078740157483" header="0" footer="0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"/>
  <sheetViews>
    <sheetView zoomScale="130" zoomScaleNormal="130" workbookViewId="0">
      <pane ySplit="3" topLeftCell="A4" activePane="bottomLeft" state="frozen"/>
      <selection activeCell="A4" sqref="A4"/>
      <selection pane="bottomLeft"/>
    </sheetView>
  </sheetViews>
  <sheetFormatPr defaultColWidth="9" defaultRowHeight="12.75" x14ac:dyDescent="0.2"/>
  <cols>
    <col min="1" max="1" width="24.5703125" bestFit="1" customWidth="1"/>
    <col min="2" max="11" width="4" customWidth="1"/>
    <col min="12" max="15" width="5.42578125" customWidth="1"/>
  </cols>
  <sheetData>
    <row r="1" spans="1:15" ht="27.75" customHeight="1" thickBot="1" x14ac:dyDescent="0.3">
      <c r="A1" s="6" t="s">
        <v>32</v>
      </c>
      <c r="O1" s="7" t="s">
        <v>2</v>
      </c>
    </row>
    <row r="2" spans="1:15" s="1" customFormat="1" ht="57" customHeight="1" x14ac:dyDescent="0.2">
      <c r="A2" s="4"/>
      <c r="B2" s="5" t="s">
        <v>1</v>
      </c>
      <c r="C2" s="8" t="s">
        <v>0</v>
      </c>
      <c r="D2" s="5" t="s">
        <v>1</v>
      </c>
      <c r="E2" s="8" t="s">
        <v>0</v>
      </c>
      <c r="F2" s="5" t="s">
        <v>1</v>
      </c>
      <c r="G2" s="8" t="s">
        <v>0</v>
      </c>
      <c r="H2" s="5" t="s">
        <v>1</v>
      </c>
      <c r="I2" s="5" t="s">
        <v>11</v>
      </c>
      <c r="J2" s="8" t="s">
        <v>0</v>
      </c>
      <c r="K2" s="5" t="s">
        <v>1</v>
      </c>
      <c r="L2" s="79" t="s">
        <v>12</v>
      </c>
      <c r="M2" s="89" t="s">
        <v>5</v>
      </c>
      <c r="N2" s="83" t="s">
        <v>6</v>
      </c>
      <c r="O2" s="85" t="s">
        <v>7</v>
      </c>
    </row>
    <row r="3" spans="1:15" ht="18" customHeight="1" thickBot="1" x14ac:dyDescent="0.25">
      <c r="A3" s="3"/>
      <c r="B3" s="2">
        <v>1</v>
      </c>
      <c r="C3" s="9">
        <v>7</v>
      </c>
      <c r="D3" s="2">
        <v>8</v>
      </c>
      <c r="E3" s="9">
        <v>14</v>
      </c>
      <c r="F3" s="2">
        <v>15</v>
      </c>
      <c r="G3" s="2">
        <v>21</v>
      </c>
      <c r="H3" s="2">
        <v>22</v>
      </c>
      <c r="I3" s="2">
        <v>26</v>
      </c>
      <c r="J3" s="2">
        <v>28</v>
      </c>
      <c r="K3" s="12">
        <v>29</v>
      </c>
      <c r="L3" s="91"/>
      <c r="M3" s="90"/>
      <c r="N3" s="84"/>
      <c r="O3" s="86"/>
    </row>
    <row r="4" spans="1:15" x14ac:dyDescent="0.2">
      <c r="A4" s="47" t="s">
        <v>39</v>
      </c>
      <c r="B4" s="13">
        <v>76</v>
      </c>
      <c r="C4" s="13"/>
      <c r="D4" s="13"/>
      <c r="E4" s="13"/>
      <c r="F4" s="13"/>
      <c r="G4" s="13"/>
      <c r="H4" s="13">
        <v>82</v>
      </c>
      <c r="I4" s="13"/>
      <c r="J4" s="13"/>
      <c r="K4" s="13"/>
      <c r="L4" s="19">
        <f t="shared" ref="L4:L35" si="0">COUNT(B4:K4)</f>
        <v>2</v>
      </c>
      <c r="M4" s="16">
        <f>SUM(feb!F4 + mrt!J4 + apr!L4+ L4)</f>
        <v>9</v>
      </c>
      <c r="N4" s="17">
        <f t="shared" ref="N4:N35" si="1">SUM(B4:K4)</f>
        <v>158</v>
      </c>
      <c r="O4" s="18">
        <f>SUM(feb!H4 + mrt!L4 + apr!N4+ N4)</f>
        <v>942</v>
      </c>
    </row>
    <row r="5" spans="1:15" x14ac:dyDescent="0.2">
      <c r="A5" s="48" t="s">
        <v>40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9">
        <f t="shared" si="0"/>
        <v>0</v>
      </c>
      <c r="M5" s="16">
        <f>SUM(feb!F5 + mrt!J5 + apr!L5+ L5)</f>
        <v>0</v>
      </c>
      <c r="N5" s="17">
        <f t="shared" si="1"/>
        <v>0</v>
      </c>
      <c r="O5" s="18">
        <f>SUM(feb!H5 + mrt!L5 + apr!N5+ N5)</f>
        <v>0</v>
      </c>
    </row>
    <row r="6" spans="1:15" x14ac:dyDescent="0.2">
      <c r="A6" s="48" t="s">
        <v>41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9">
        <f t="shared" si="0"/>
        <v>0</v>
      </c>
      <c r="M6" s="16">
        <f>SUM(feb!F6 + mrt!J6 + apr!L6+ L6)</f>
        <v>6</v>
      </c>
      <c r="N6" s="17">
        <f t="shared" si="1"/>
        <v>0</v>
      </c>
      <c r="O6" s="18">
        <f>SUM(feb!H6 + mrt!L6 + apr!N6+ N6)</f>
        <v>415</v>
      </c>
    </row>
    <row r="7" spans="1:15" x14ac:dyDescent="0.2">
      <c r="A7" s="48" t="s">
        <v>42</v>
      </c>
      <c r="B7" s="13">
        <v>76</v>
      </c>
      <c r="C7" s="13"/>
      <c r="D7" s="13"/>
      <c r="E7" s="13"/>
      <c r="F7" s="13"/>
      <c r="G7" s="13"/>
      <c r="H7" s="13"/>
      <c r="I7" s="13"/>
      <c r="J7" s="13"/>
      <c r="K7" s="13"/>
      <c r="L7" s="19">
        <f t="shared" si="0"/>
        <v>1</v>
      </c>
      <c r="M7" s="16">
        <f>SUM(feb!F7 + mrt!J7 + apr!L7+ L7)</f>
        <v>1</v>
      </c>
      <c r="N7" s="17">
        <f t="shared" si="1"/>
        <v>76</v>
      </c>
      <c r="O7" s="18">
        <f>SUM(feb!H7 + mrt!L7 + apr!N7+ N7)</f>
        <v>76</v>
      </c>
    </row>
    <row r="8" spans="1:15" x14ac:dyDescent="0.2">
      <c r="A8" s="48" t="s">
        <v>43</v>
      </c>
      <c r="B8" s="13"/>
      <c r="C8" s="13"/>
      <c r="D8" s="13">
        <v>75</v>
      </c>
      <c r="E8" s="13">
        <v>94</v>
      </c>
      <c r="F8" s="13">
        <v>76</v>
      </c>
      <c r="G8" s="13">
        <v>108</v>
      </c>
      <c r="H8" s="13"/>
      <c r="I8" s="13">
        <v>75</v>
      </c>
      <c r="J8" s="13">
        <v>109</v>
      </c>
      <c r="K8" s="13"/>
      <c r="L8" s="19">
        <f t="shared" si="0"/>
        <v>6</v>
      </c>
      <c r="M8" s="16">
        <f>SUM(feb!F8 + mrt!J8 + apr!L8+ L8)</f>
        <v>8</v>
      </c>
      <c r="N8" s="17">
        <f t="shared" si="1"/>
        <v>537</v>
      </c>
      <c r="O8" s="18">
        <f>SUM(feb!H8 + mrt!L8 + apr!N8+ N8)</f>
        <v>686</v>
      </c>
    </row>
    <row r="9" spans="1:15" x14ac:dyDescent="0.2">
      <c r="A9" s="48" t="s">
        <v>44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9">
        <f t="shared" si="0"/>
        <v>0</v>
      </c>
      <c r="M9" s="16">
        <f>SUM(feb!F9 + mrt!J9 + apr!L9+ L9)</f>
        <v>0</v>
      </c>
      <c r="N9" s="17">
        <f t="shared" si="1"/>
        <v>0</v>
      </c>
      <c r="O9" s="18">
        <f>SUM(feb!H9 + mrt!L9 + apr!N9+ N9)</f>
        <v>0</v>
      </c>
    </row>
    <row r="10" spans="1:15" x14ac:dyDescent="0.2">
      <c r="A10" s="48" t="s">
        <v>45</v>
      </c>
      <c r="B10" s="13">
        <v>75</v>
      </c>
      <c r="C10" s="13"/>
      <c r="D10" s="13"/>
      <c r="E10" s="13">
        <v>112</v>
      </c>
      <c r="F10" s="13"/>
      <c r="G10" s="13"/>
      <c r="H10" s="13">
        <v>80</v>
      </c>
      <c r="I10" s="13">
        <v>85</v>
      </c>
      <c r="J10" s="13">
        <v>124</v>
      </c>
      <c r="K10" s="13"/>
      <c r="L10" s="19">
        <f t="shared" si="0"/>
        <v>5</v>
      </c>
      <c r="M10" s="16">
        <f>SUM(feb!F10 + mrt!J10 + apr!L10+ L10)</f>
        <v>20</v>
      </c>
      <c r="N10" s="17">
        <f t="shared" si="1"/>
        <v>476</v>
      </c>
      <c r="O10" s="18">
        <f>SUM(feb!H10 + mrt!L10 + apr!N10+ N10)</f>
        <v>1769</v>
      </c>
    </row>
    <row r="11" spans="1:15" x14ac:dyDescent="0.2">
      <c r="A11" s="48" t="s">
        <v>46</v>
      </c>
      <c r="B11" s="13">
        <v>75</v>
      </c>
      <c r="C11" s="13"/>
      <c r="D11" s="13">
        <v>81</v>
      </c>
      <c r="E11" s="13">
        <v>112</v>
      </c>
      <c r="F11" s="13">
        <v>75</v>
      </c>
      <c r="G11" s="13"/>
      <c r="H11" s="13">
        <v>80</v>
      </c>
      <c r="I11" s="13">
        <v>85</v>
      </c>
      <c r="J11" s="13">
        <v>124</v>
      </c>
      <c r="K11" s="13"/>
      <c r="L11" s="19">
        <f t="shared" si="0"/>
        <v>7</v>
      </c>
      <c r="M11" s="16">
        <f>SUM(feb!F11 + mrt!J11 + apr!L11+ L11)</f>
        <v>20</v>
      </c>
      <c r="N11" s="17">
        <f t="shared" si="1"/>
        <v>632</v>
      </c>
      <c r="O11" s="18">
        <f>SUM(feb!H11 + mrt!L11 + apr!N11+ N11)</f>
        <v>1674</v>
      </c>
    </row>
    <row r="12" spans="1:15" x14ac:dyDescent="0.2">
      <c r="A12" s="48" t="s">
        <v>47</v>
      </c>
      <c r="B12" s="13">
        <v>76</v>
      </c>
      <c r="C12" s="13">
        <v>91</v>
      </c>
      <c r="D12" s="13">
        <v>75</v>
      </c>
      <c r="E12" s="13">
        <v>94</v>
      </c>
      <c r="F12" s="13"/>
      <c r="G12" s="13">
        <v>108</v>
      </c>
      <c r="H12" s="13">
        <v>76</v>
      </c>
      <c r="I12" s="13">
        <v>75</v>
      </c>
      <c r="J12" s="13">
        <v>109</v>
      </c>
      <c r="K12" s="13"/>
      <c r="L12" s="19">
        <f t="shared" si="0"/>
        <v>8</v>
      </c>
      <c r="M12" s="16">
        <f>SUM(feb!F12 + mrt!J12 + apr!L12+ L12)</f>
        <v>26</v>
      </c>
      <c r="N12" s="17">
        <f t="shared" si="1"/>
        <v>704</v>
      </c>
      <c r="O12" s="18">
        <f>SUM(feb!H12 + mrt!L12 + apr!N12+ N12)</f>
        <v>1964</v>
      </c>
    </row>
    <row r="13" spans="1:15" x14ac:dyDescent="0.2">
      <c r="A13" s="48" t="s">
        <v>48</v>
      </c>
      <c r="B13" s="13">
        <v>75</v>
      </c>
      <c r="C13" s="13">
        <v>123</v>
      </c>
      <c r="D13" s="13"/>
      <c r="E13" s="13">
        <v>112</v>
      </c>
      <c r="F13" s="13">
        <v>76</v>
      </c>
      <c r="G13" s="13">
        <v>130</v>
      </c>
      <c r="H13" s="13">
        <v>76</v>
      </c>
      <c r="I13" s="13">
        <v>85</v>
      </c>
      <c r="J13" s="13">
        <v>124</v>
      </c>
      <c r="K13" s="13"/>
      <c r="L13" s="19">
        <f t="shared" si="0"/>
        <v>8</v>
      </c>
      <c r="M13" s="16">
        <f>SUM(feb!F13 + mrt!J13 + apr!L13+ L13)</f>
        <v>20</v>
      </c>
      <c r="N13" s="17">
        <f t="shared" si="1"/>
        <v>801</v>
      </c>
      <c r="O13" s="18">
        <f>SUM(feb!H13 + mrt!L13 + apr!N13+ N13)</f>
        <v>1830</v>
      </c>
    </row>
    <row r="14" spans="1:15" x14ac:dyDescent="0.2">
      <c r="A14" s="48" t="s">
        <v>49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9">
        <f t="shared" si="0"/>
        <v>0</v>
      </c>
      <c r="M14" s="16">
        <f>SUM(feb!F14 + mrt!J14 + apr!L14+ L14)</f>
        <v>0</v>
      </c>
      <c r="N14" s="17">
        <f t="shared" si="1"/>
        <v>0</v>
      </c>
      <c r="O14" s="18">
        <f>SUM(feb!H14 + mrt!L14 + apr!N14+ N14)</f>
        <v>0</v>
      </c>
    </row>
    <row r="15" spans="1:15" x14ac:dyDescent="0.2">
      <c r="A15" s="48" t="s">
        <v>50</v>
      </c>
      <c r="B15" s="13"/>
      <c r="C15" s="13"/>
      <c r="D15" s="13"/>
      <c r="E15" s="13"/>
      <c r="F15" s="13">
        <v>78</v>
      </c>
      <c r="G15" s="13"/>
      <c r="H15" s="13"/>
      <c r="I15" s="13"/>
      <c r="J15" s="13"/>
      <c r="K15" s="13"/>
      <c r="L15" s="19">
        <f t="shared" si="0"/>
        <v>1</v>
      </c>
      <c r="M15" s="16">
        <f>SUM(feb!F15 + mrt!J15 + apr!L15+ L15)</f>
        <v>2</v>
      </c>
      <c r="N15" s="17">
        <f t="shared" si="1"/>
        <v>78</v>
      </c>
      <c r="O15" s="18">
        <f>SUM(feb!H15 + mrt!L15 + apr!N15+ N15)</f>
        <v>158</v>
      </c>
    </row>
    <row r="16" spans="1:15" x14ac:dyDescent="0.2">
      <c r="A16" s="48" t="s">
        <v>51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9">
        <f t="shared" si="0"/>
        <v>0</v>
      </c>
      <c r="M16" s="16">
        <f>SUM(feb!F16 + mrt!J16 + apr!L16+ L16)</f>
        <v>0</v>
      </c>
      <c r="N16" s="17">
        <f t="shared" si="1"/>
        <v>0</v>
      </c>
      <c r="O16" s="18">
        <f>SUM(feb!H16 + mrt!L16 + apr!N16+ N16)</f>
        <v>0</v>
      </c>
    </row>
    <row r="17" spans="1:15" x14ac:dyDescent="0.2">
      <c r="A17" s="48" t="s">
        <v>52</v>
      </c>
      <c r="B17" s="13">
        <v>75</v>
      </c>
      <c r="C17" s="13">
        <v>123</v>
      </c>
      <c r="D17" s="13">
        <v>81</v>
      </c>
      <c r="E17" s="13"/>
      <c r="F17" s="13"/>
      <c r="G17" s="13"/>
      <c r="H17" s="13"/>
      <c r="I17" s="13">
        <v>85</v>
      </c>
      <c r="J17" s="13">
        <v>124</v>
      </c>
      <c r="K17" s="13"/>
      <c r="L17" s="19">
        <f t="shared" si="0"/>
        <v>5</v>
      </c>
      <c r="M17" s="16">
        <f>SUM(feb!F17 + mrt!J17 + apr!L17+ L17)</f>
        <v>13</v>
      </c>
      <c r="N17" s="17">
        <f t="shared" si="1"/>
        <v>488</v>
      </c>
      <c r="O17" s="18">
        <f>SUM(feb!H17 + mrt!L17 + apr!N17+ N17)</f>
        <v>1165</v>
      </c>
    </row>
    <row r="18" spans="1:15" x14ac:dyDescent="0.2">
      <c r="A18" s="48" t="s">
        <v>53</v>
      </c>
      <c r="B18" s="13"/>
      <c r="C18" s="13"/>
      <c r="D18" s="13"/>
      <c r="E18" s="13"/>
      <c r="F18" s="13">
        <v>62</v>
      </c>
      <c r="G18" s="13"/>
      <c r="H18" s="13"/>
      <c r="I18" s="13"/>
      <c r="J18" s="13"/>
      <c r="K18" s="13"/>
      <c r="L18" s="19">
        <f t="shared" si="0"/>
        <v>1</v>
      </c>
      <c r="M18" s="16">
        <f>SUM(feb!F18 + mrt!J18 + apr!L18+ L18)</f>
        <v>1</v>
      </c>
      <c r="N18" s="17">
        <f t="shared" si="1"/>
        <v>62</v>
      </c>
      <c r="O18" s="18">
        <f>SUM(feb!H18 + mrt!L18 + apr!N18+ N18)</f>
        <v>62</v>
      </c>
    </row>
    <row r="19" spans="1:15" x14ac:dyDescent="0.2">
      <c r="A19" s="48" t="s">
        <v>54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9">
        <f t="shared" si="0"/>
        <v>0</v>
      </c>
      <c r="M19" s="16">
        <f>SUM(feb!F19 + mrt!J19 + apr!L19+ L19)</f>
        <v>0</v>
      </c>
      <c r="N19" s="17">
        <f t="shared" si="1"/>
        <v>0</v>
      </c>
      <c r="O19" s="18">
        <f>SUM(feb!H19 + mrt!L19 + apr!N19+ N19)</f>
        <v>0</v>
      </c>
    </row>
    <row r="20" spans="1:15" x14ac:dyDescent="0.2">
      <c r="A20" s="48" t="s">
        <v>55</v>
      </c>
      <c r="B20" s="13">
        <v>76</v>
      </c>
      <c r="C20" s="13">
        <v>91</v>
      </c>
      <c r="D20" s="13"/>
      <c r="E20" s="13">
        <v>94</v>
      </c>
      <c r="F20" s="13">
        <v>76</v>
      </c>
      <c r="G20" s="13">
        <v>108</v>
      </c>
      <c r="H20" s="13">
        <v>76</v>
      </c>
      <c r="I20" s="13">
        <v>75</v>
      </c>
      <c r="J20" s="13">
        <v>109</v>
      </c>
      <c r="K20" s="13">
        <v>71</v>
      </c>
      <c r="L20" s="19">
        <f t="shared" si="0"/>
        <v>9</v>
      </c>
      <c r="M20" s="16">
        <f>SUM(feb!F20 + mrt!J20 + apr!L20+ L20)</f>
        <v>27</v>
      </c>
      <c r="N20" s="17">
        <f t="shared" si="1"/>
        <v>776</v>
      </c>
      <c r="O20" s="18">
        <f>SUM(feb!H20 + mrt!L20 + apr!N20+ N20)</f>
        <v>2038</v>
      </c>
    </row>
    <row r="21" spans="1:15" x14ac:dyDescent="0.2">
      <c r="A21" s="48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9">
        <f t="shared" si="0"/>
        <v>0</v>
      </c>
      <c r="M21" s="16">
        <f>SUM(feb!F21 + mrt!J21 + apr!L21+ L21)</f>
        <v>1</v>
      </c>
      <c r="N21" s="17">
        <f t="shared" si="1"/>
        <v>0</v>
      </c>
      <c r="O21" s="18">
        <f>SUM(feb!H21 + mrt!L21 + apr!N21+ N21)</f>
        <v>73</v>
      </c>
    </row>
    <row r="22" spans="1:15" x14ac:dyDescent="0.2">
      <c r="A22" s="48" t="s">
        <v>57</v>
      </c>
      <c r="B22" s="13"/>
      <c r="C22" s="13"/>
      <c r="D22" s="13"/>
      <c r="E22" s="13">
        <v>53</v>
      </c>
      <c r="F22" s="13">
        <v>62</v>
      </c>
      <c r="G22" s="13">
        <v>50</v>
      </c>
      <c r="H22" s="13">
        <v>52</v>
      </c>
      <c r="I22" s="13"/>
      <c r="J22" s="13"/>
      <c r="K22" s="13"/>
      <c r="L22" s="19">
        <f t="shared" si="0"/>
        <v>4</v>
      </c>
      <c r="M22" s="16">
        <f>SUM(feb!F22 + mrt!J22 + apr!L22+ L22)</f>
        <v>4</v>
      </c>
      <c r="N22" s="17">
        <f t="shared" si="1"/>
        <v>217</v>
      </c>
      <c r="O22" s="18">
        <f>SUM(feb!H22 + mrt!L22 + apr!N22+ N22)</f>
        <v>217</v>
      </c>
    </row>
    <row r="23" spans="1:15" x14ac:dyDescent="0.2">
      <c r="A23" s="48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9">
        <f t="shared" si="0"/>
        <v>0</v>
      </c>
      <c r="M23" s="16">
        <f>SUM(feb!F23 + mrt!J23 + apr!L23+ L23)</f>
        <v>0</v>
      </c>
      <c r="N23" s="17">
        <f t="shared" si="1"/>
        <v>0</v>
      </c>
      <c r="O23" s="18">
        <f>SUM(feb!H23 + mrt!L23 + apr!N23+ N23)</f>
        <v>0</v>
      </c>
    </row>
    <row r="24" spans="1:15" x14ac:dyDescent="0.2">
      <c r="A24" s="48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9">
        <f t="shared" si="0"/>
        <v>0</v>
      </c>
      <c r="M24" s="16">
        <f>SUM(feb!F24 + mrt!J24 + apr!L24+ L24)</f>
        <v>0</v>
      </c>
      <c r="N24" s="17">
        <f t="shared" si="1"/>
        <v>0</v>
      </c>
      <c r="O24" s="18">
        <f>SUM(feb!H24 + mrt!L24 + apr!N24+ N24)</f>
        <v>0</v>
      </c>
    </row>
    <row r="25" spans="1:15" x14ac:dyDescent="0.2">
      <c r="A25" s="48" t="s">
        <v>60</v>
      </c>
      <c r="B25" s="13">
        <v>75</v>
      </c>
      <c r="C25" s="13">
        <v>123</v>
      </c>
      <c r="D25" s="13">
        <v>81</v>
      </c>
      <c r="E25" s="13">
        <v>134</v>
      </c>
      <c r="F25" s="13">
        <v>75</v>
      </c>
      <c r="G25" s="13">
        <v>130</v>
      </c>
      <c r="H25" s="13">
        <v>80</v>
      </c>
      <c r="I25" s="13">
        <v>85</v>
      </c>
      <c r="J25" s="13">
        <v>124</v>
      </c>
      <c r="K25" s="13">
        <v>80</v>
      </c>
      <c r="L25" s="19">
        <f t="shared" si="0"/>
        <v>10</v>
      </c>
      <c r="M25" s="16">
        <f>SUM(feb!F25 + mrt!J25 + apr!L25+ L25)</f>
        <v>26</v>
      </c>
      <c r="N25" s="17">
        <f t="shared" si="1"/>
        <v>987</v>
      </c>
      <c r="O25" s="18">
        <f>SUM(feb!H25 + mrt!L25 + apr!N25+ N25)</f>
        <v>2381</v>
      </c>
    </row>
    <row r="26" spans="1:15" x14ac:dyDescent="0.2">
      <c r="A26" s="48" t="s">
        <v>61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9">
        <f t="shared" si="0"/>
        <v>0</v>
      </c>
      <c r="M26" s="16">
        <f>SUM(feb!F26 + mrt!J26 + apr!L26+ L26)</f>
        <v>0</v>
      </c>
      <c r="N26" s="17">
        <f t="shared" si="1"/>
        <v>0</v>
      </c>
      <c r="O26" s="18">
        <f>SUM(feb!H26 + mrt!L26 + apr!N26+ N26)</f>
        <v>0</v>
      </c>
    </row>
    <row r="27" spans="1:15" x14ac:dyDescent="0.2">
      <c r="A27" s="48" t="s">
        <v>62</v>
      </c>
      <c r="B27" s="13"/>
      <c r="C27" s="13"/>
      <c r="D27" s="13"/>
      <c r="E27" s="13">
        <v>94</v>
      </c>
      <c r="F27" s="13">
        <v>76</v>
      </c>
      <c r="G27" s="13">
        <v>108</v>
      </c>
      <c r="H27" s="13">
        <v>76</v>
      </c>
      <c r="I27" s="13">
        <v>75</v>
      </c>
      <c r="J27" s="13">
        <v>109</v>
      </c>
      <c r="K27" s="13"/>
      <c r="L27" s="19">
        <f t="shared" si="0"/>
        <v>6</v>
      </c>
      <c r="M27" s="16">
        <f>SUM(feb!F27 + mrt!J27 + apr!L27+ L27)</f>
        <v>27</v>
      </c>
      <c r="N27" s="17">
        <f t="shared" si="1"/>
        <v>538</v>
      </c>
      <c r="O27" s="18">
        <f>SUM(feb!H27 + mrt!L27 + apr!N27+ N27)</f>
        <v>1995</v>
      </c>
    </row>
    <row r="28" spans="1:15" x14ac:dyDescent="0.2">
      <c r="A28" s="48" t="s">
        <v>63</v>
      </c>
      <c r="B28" s="13"/>
      <c r="C28" s="13">
        <v>91</v>
      </c>
      <c r="D28" s="13">
        <v>75</v>
      </c>
      <c r="E28" s="13"/>
      <c r="F28" s="13"/>
      <c r="G28" s="13">
        <v>108</v>
      </c>
      <c r="H28" s="13">
        <v>76</v>
      </c>
      <c r="I28" s="13">
        <v>75</v>
      </c>
      <c r="J28" s="13"/>
      <c r="K28" s="13">
        <v>71</v>
      </c>
      <c r="L28" s="19">
        <f t="shared" si="0"/>
        <v>6</v>
      </c>
      <c r="M28" s="16">
        <f>SUM(feb!F28 + mrt!J28 + apr!L28+ L28)</f>
        <v>12</v>
      </c>
      <c r="N28" s="17">
        <f t="shared" si="1"/>
        <v>496</v>
      </c>
      <c r="O28" s="18">
        <f>SUM(feb!H28 + mrt!L28 + apr!N28+ N28)</f>
        <v>878</v>
      </c>
    </row>
    <row r="29" spans="1:15" x14ac:dyDescent="0.2">
      <c r="A29" s="48" t="s">
        <v>64</v>
      </c>
      <c r="B29" s="13">
        <v>76</v>
      </c>
      <c r="C29" s="13"/>
      <c r="D29" s="13">
        <v>75</v>
      </c>
      <c r="E29" s="13">
        <v>94</v>
      </c>
      <c r="F29" s="13">
        <v>76</v>
      </c>
      <c r="G29" s="13">
        <v>108</v>
      </c>
      <c r="H29" s="13">
        <v>76</v>
      </c>
      <c r="I29" s="13">
        <v>75</v>
      </c>
      <c r="J29" s="13"/>
      <c r="K29" s="13"/>
      <c r="L29" s="19">
        <f t="shared" si="0"/>
        <v>7</v>
      </c>
      <c r="M29" s="16">
        <f>SUM(feb!F29 + mrt!J29 + apr!L29+ L29)</f>
        <v>10</v>
      </c>
      <c r="N29" s="17">
        <f t="shared" si="1"/>
        <v>580</v>
      </c>
      <c r="O29" s="18">
        <f>SUM(feb!H29 + mrt!L29 + apr!N29+ N29)</f>
        <v>812</v>
      </c>
    </row>
    <row r="30" spans="1:15" x14ac:dyDescent="0.2">
      <c r="A30" s="48" t="s">
        <v>65</v>
      </c>
      <c r="B30" s="13">
        <v>75</v>
      </c>
      <c r="C30" s="13"/>
      <c r="D30" s="13">
        <v>81</v>
      </c>
      <c r="E30" s="13"/>
      <c r="F30" s="13">
        <v>75</v>
      </c>
      <c r="G30" s="13"/>
      <c r="H30" s="13">
        <v>80</v>
      </c>
      <c r="I30" s="13"/>
      <c r="J30" s="13"/>
      <c r="K30" s="13">
        <v>80</v>
      </c>
      <c r="L30" s="19">
        <f t="shared" si="0"/>
        <v>5</v>
      </c>
      <c r="M30" s="16">
        <f>SUM(feb!F30 + mrt!J30 + apr!L30+ L30)</f>
        <v>16</v>
      </c>
      <c r="N30" s="17">
        <f t="shared" si="1"/>
        <v>391</v>
      </c>
      <c r="O30" s="18">
        <f>SUM(feb!H30 + mrt!L30 + apr!N30+ N30)</f>
        <v>1293</v>
      </c>
    </row>
    <row r="31" spans="1:15" x14ac:dyDescent="0.2">
      <c r="A31" s="48" t="s">
        <v>66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9">
        <f t="shared" si="0"/>
        <v>0</v>
      </c>
      <c r="M31" s="16">
        <f>SUM(feb!F31 + mrt!J31 + apr!L31+ L31)</f>
        <v>0</v>
      </c>
      <c r="N31" s="17">
        <f t="shared" si="1"/>
        <v>0</v>
      </c>
      <c r="O31" s="18">
        <f>SUM(feb!H31 + mrt!L31 + apr!N31+ N31)</f>
        <v>0</v>
      </c>
    </row>
    <row r="32" spans="1:15" x14ac:dyDescent="0.2">
      <c r="A32" s="48" t="s">
        <v>67</v>
      </c>
      <c r="B32" s="13">
        <v>76</v>
      </c>
      <c r="C32" s="13"/>
      <c r="D32" s="13"/>
      <c r="E32" s="13"/>
      <c r="F32" s="13"/>
      <c r="G32" s="13"/>
      <c r="H32" s="13"/>
      <c r="I32" s="13"/>
      <c r="J32" s="13"/>
      <c r="K32" s="13"/>
      <c r="L32" s="19">
        <f t="shared" si="0"/>
        <v>1</v>
      </c>
      <c r="M32" s="16">
        <f>SUM(feb!F32 + mrt!J32 + apr!L32+ L32)</f>
        <v>4</v>
      </c>
      <c r="N32" s="17">
        <f t="shared" si="1"/>
        <v>76</v>
      </c>
      <c r="O32" s="18">
        <f>SUM(feb!H32 + mrt!L32 + apr!N32+ N32)</f>
        <v>329</v>
      </c>
    </row>
    <row r="33" spans="1:15" x14ac:dyDescent="0.2">
      <c r="A33" s="48" t="s">
        <v>68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9">
        <f t="shared" si="0"/>
        <v>0</v>
      </c>
      <c r="M33" s="16">
        <f>SUM(feb!F33 + mrt!J33 + apr!L33+ L33)</f>
        <v>2</v>
      </c>
      <c r="N33" s="17">
        <f t="shared" si="1"/>
        <v>0</v>
      </c>
      <c r="O33" s="18">
        <f>SUM(feb!H33 + mrt!L33 + apr!N33+ N33)</f>
        <v>365</v>
      </c>
    </row>
    <row r="34" spans="1:15" x14ac:dyDescent="0.2">
      <c r="A34" s="48" t="s">
        <v>69</v>
      </c>
      <c r="B34" s="13">
        <v>75</v>
      </c>
      <c r="C34" s="13">
        <v>123</v>
      </c>
      <c r="D34" s="13">
        <v>57</v>
      </c>
      <c r="E34" s="13">
        <v>112</v>
      </c>
      <c r="F34" s="13">
        <v>75</v>
      </c>
      <c r="G34" s="13">
        <v>130</v>
      </c>
      <c r="H34" s="13"/>
      <c r="I34" s="13"/>
      <c r="J34" s="13">
        <v>124</v>
      </c>
      <c r="K34" s="13">
        <v>80</v>
      </c>
      <c r="L34" s="19">
        <f t="shared" si="0"/>
        <v>8</v>
      </c>
      <c r="M34" s="16">
        <f>SUM(feb!F34 + mrt!J34 + apr!L34+ L34)</f>
        <v>28</v>
      </c>
      <c r="N34" s="17">
        <f t="shared" si="1"/>
        <v>776</v>
      </c>
      <c r="O34" s="18">
        <f>SUM(feb!H34 + mrt!L34 + apr!N34+ N34)</f>
        <v>2454</v>
      </c>
    </row>
    <row r="35" spans="1:15" x14ac:dyDescent="0.2">
      <c r="A35" s="48" t="s">
        <v>70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9">
        <f t="shared" si="0"/>
        <v>0</v>
      </c>
      <c r="M35" s="16">
        <f>SUM(feb!F35 + mrt!J35 + apr!L35+ L35)</f>
        <v>0</v>
      </c>
      <c r="N35" s="17">
        <f t="shared" si="1"/>
        <v>0</v>
      </c>
      <c r="O35" s="18">
        <f>SUM(feb!H35 + mrt!L35 + apr!N35+ N35)</f>
        <v>0</v>
      </c>
    </row>
    <row r="36" spans="1:15" x14ac:dyDescent="0.2">
      <c r="A36" s="48" t="s">
        <v>71</v>
      </c>
      <c r="B36" s="13"/>
      <c r="C36" s="13"/>
      <c r="D36" s="13"/>
      <c r="E36" s="13"/>
      <c r="F36" s="13"/>
      <c r="G36" s="13"/>
      <c r="H36" s="13">
        <v>52</v>
      </c>
      <c r="I36" s="13">
        <v>74</v>
      </c>
      <c r="J36" s="13"/>
      <c r="K36" s="13"/>
      <c r="L36" s="19">
        <f t="shared" ref="L36:L67" si="2">COUNT(B36:K36)</f>
        <v>2</v>
      </c>
      <c r="M36" s="16">
        <f>SUM(feb!F36 + mrt!J36 + apr!L36+ L36)</f>
        <v>4</v>
      </c>
      <c r="N36" s="17">
        <f t="shared" ref="N36:N67" si="3">SUM(B36:K36)</f>
        <v>126</v>
      </c>
      <c r="O36" s="18">
        <f>SUM(feb!H36 + mrt!L36 + apr!N36+ N36)</f>
        <v>227</v>
      </c>
    </row>
    <row r="37" spans="1:15" x14ac:dyDescent="0.2">
      <c r="A37" s="48" t="s">
        <v>72</v>
      </c>
      <c r="B37" s="13">
        <v>76</v>
      </c>
      <c r="C37" s="13"/>
      <c r="D37" s="13"/>
      <c r="E37" s="13"/>
      <c r="F37" s="13"/>
      <c r="G37" s="13"/>
      <c r="H37" s="13"/>
      <c r="I37" s="13">
        <v>84</v>
      </c>
      <c r="J37" s="13"/>
      <c r="K37" s="13"/>
      <c r="L37" s="19">
        <f t="shared" si="2"/>
        <v>2</v>
      </c>
      <c r="M37" s="16">
        <f>SUM(feb!F37 + mrt!J37 + apr!L37+ L37)</f>
        <v>8</v>
      </c>
      <c r="N37" s="17">
        <f t="shared" si="3"/>
        <v>160</v>
      </c>
      <c r="O37" s="18">
        <f>SUM(feb!H37 + mrt!L37 + apr!N37+ N37)</f>
        <v>693</v>
      </c>
    </row>
    <row r="38" spans="1:15" x14ac:dyDescent="0.2">
      <c r="A38" s="48" t="s">
        <v>73</v>
      </c>
      <c r="B38" s="13">
        <v>75</v>
      </c>
      <c r="C38" s="13"/>
      <c r="D38" s="13">
        <v>81</v>
      </c>
      <c r="E38" s="13"/>
      <c r="F38" s="13">
        <v>75</v>
      </c>
      <c r="G38" s="13"/>
      <c r="H38" s="13"/>
      <c r="I38" s="13"/>
      <c r="J38" s="13"/>
      <c r="K38" s="13">
        <v>80</v>
      </c>
      <c r="L38" s="19">
        <f t="shared" si="2"/>
        <v>4</v>
      </c>
      <c r="M38" s="16">
        <f>SUM(feb!F38 + mrt!J38 + apr!L38+ L38)</f>
        <v>9</v>
      </c>
      <c r="N38" s="17">
        <f t="shared" si="3"/>
        <v>311</v>
      </c>
      <c r="O38" s="18">
        <f>SUM(feb!H38 + mrt!L38 + apr!N38+ N38)</f>
        <v>740</v>
      </c>
    </row>
    <row r="39" spans="1:15" x14ac:dyDescent="0.2">
      <c r="A39" s="48" t="s">
        <v>74</v>
      </c>
      <c r="B39" s="13">
        <v>76</v>
      </c>
      <c r="C39" s="13"/>
      <c r="D39" s="13">
        <v>87</v>
      </c>
      <c r="E39" s="13"/>
      <c r="F39" s="13"/>
      <c r="G39" s="13"/>
      <c r="H39" s="13"/>
      <c r="I39" s="13"/>
      <c r="J39" s="13"/>
      <c r="K39" s="13">
        <v>79</v>
      </c>
      <c r="L39" s="19">
        <f t="shared" si="2"/>
        <v>3</v>
      </c>
      <c r="M39" s="16">
        <f>SUM(feb!F39 + mrt!J39 + apr!L39+ L39)</f>
        <v>7</v>
      </c>
      <c r="N39" s="17">
        <f t="shared" si="3"/>
        <v>242</v>
      </c>
      <c r="O39" s="18">
        <f>SUM(feb!H39 + mrt!L39 + apr!N39+ N39)</f>
        <v>583</v>
      </c>
    </row>
    <row r="40" spans="1:15" x14ac:dyDescent="0.2">
      <c r="A40" s="48" t="s">
        <v>75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9">
        <f t="shared" si="2"/>
        <v>0</v>
      </c>
      <c r="M40" s="16">
        <f>SUM(feb!F40 + mrt!J40 + apr!L40+ L40)</f>
        <v>0</v>
      </c>
      <c r="N40" s="17">
        <f t="shared" si="3"/>
        <v>0</v>
      </c>
      <c r="O40" s="18">
        <f>SUM(feb!H40 + mrt!L40 + apr!N40+ N40)</f>
        <v>0</v>
      </c>
    </row>
    <row r="41" spans="1:15" x14ac:dyDescent="0.2">
      <c r="A41" s="48" t="s">
        <v>76</v>
      </c>
      <c r="B41" s="13"/>
      <c r="C41" s="13">
        <v>123</v>
      </c>
      <c r="D41" s="13"/>
      <c r="E41" s="13"/>
      <c r="F41" s="13">
        <v>75</v>
      </c>
      <c r="G41" s="13">
        <v>130</v>
      </c>
      <c r="H41" s="13"/>
      <c r="I41" s="13">
        <v>85</v>
      </c>
      <c r="J41" s="13">
        <v>124</v>
      </c>
      <c r="K41" s="13"/>
      <c r="L41" s="19">
        <f t="shared" si="2"/>
        <v>5</v>
      </c>
      <c r="M41" s="16">
        <f>SUM(feb!F41 + mrt!J41 + apr!L41+ L41)</f>
        <v>10</v>
      </c>
      <c r="N41" s="17">
        <f t="shared" si="3"/>
        <v>537</v>
      </c>
      <c r="O41" s="18">
        <f>SUM(feb!H41 + mrt!L41 + apr!N41+ N41)</f>
        <v>1008</v>
      </c>
    </row>
    <row r="42" spans="1:15" x14ac:dyDescent="0.2">
      <c r="A42" s="48" t="s">
        <v>77</v>
      </c>
      <c r="B42" s="13"/>
      <c r="C42" s="13"/>
      <c r="D42" s="13">
        <v>57</v>
      </c>
      <c r="E42" s="13">
        <v>80</v>
      </c>
      <c r="F42" s="13"/>
      <c r="G42" s="13">
        <v>50</v>
      </c>
      <c r="H42" s="13">
        <v>52</v>
      </c>
      <c r="I42" s="13"/>
      <c r="J42" s="13"/>
      <c r="K42" s="13"/>
      <c r="L42" s="19">
        <f t="shared" si="2"/>
        <v>4</v>
      </c>
      <c r="M42" s="16">
        <f>SUM(feb!F42 + mrt!J42 + apr!L42+ L42)</f>
        <v>9</v>
      </c>
      <c r="N42" s="17">
        <f t="shared" si="3"/>
        <v>239</v>
      </c>
      <c r="O42" s="18">
        <f>SUM(feb!H42 + mrt!L42 + apr!N42+ N42)</f>
        <v>484</v>
      </c>
    </row>
    <row r="43" spans="1:15" x14ac:dyDescent="0.2">
      <c r="A43" s="48" t="s">
        <v>78</v>
      </c>
      <c r="B43" s="13"/>
      <c r="C43" s="13"/>
      <c r="D43" s="13">
        <v>57</v>
      </c>
      <c r="E43" s="13"/>
      <c r="F43" s="13">
        <v>62</v>
      </c>
      <c r="G43" s="13"/>
      <c r="H43" s="13">
        <v>52</v>
      </c>
      <c r="I43" s="13"/>
      <c r="J43" s="13"/>
      <c r="K43" s="13"/>
      <c r="L43" s="19">
        <f t="shared" si="2"/>
        <v>3</v>
      </c>
      <c r="M43" s="16">
        <f>SUM(feb!F43 + mrt!J43 + apr!L43+ L43)</f>
        <v>3</v>
      </c>
      <c r="N43" s="17">
        <f t="shared" si="3"/>
        <v>171</v>
      </c>
      <c r="O43" s="18">
        <f>SUM(feb!H43 + mrt!L43 + apr!N43+ N43)</f>
        <v>171</v>
      </c>
    </row>
    <row r="44" spans="1:15" x14ac:dyDescent="0.2">
      <c r="A44" s="48" t="s">
        <v>79</v>
      </c>
      <c r="B44" s="13"/>
      <c r="C44" s="13">
        <v>90</v>
      </c>
      <c r="D44" s="13"/>
      <c r="E44" s="13">
        <v>80</v>
      </c>
      <c r="F44" s="13">
        <v>62</v>
      </c>
      <c r="G44" s="13">
        <v>89</v>
      </c>
      <c r="H44" s="13">
        <v>52</v>
      </c>
      <c r="I44" s="13">
        <v>74</v>
      </c>
      <c r="J44" s="13">
        <v>87</v>
      </c>
      <c r="K44" s="13">
        <v>48</v>
      </c>
      <c r="L44" s="19">
        <f t="shared" si="2"/>
        <v>8</v>
      </c>
      <c r="M44" s="16">
        <f>SUM(feb!F44 + mrt!J44 + apr!L44+ L44)</f>
        <v>23</v>
      </c>
      <c r="N44" s="17">
        <f t="shared" si="3"/>
        <v>582</v>
      </c>
      <c r="O44" s="18">
        <f>SUM(feb!H44 + mrt!L44 + apr!N44+ N44)</f>
        <v>1555</v>
      </c>
    </row>
    <row r="45" spans="1:15" x14ac:dyDescent="0.2">
      <c r="A45" s="48" t="s">
        <v>80</v>
      </c>
      <c r="B45" s="13"/>
      <c r="C45" s="13"/>
      <c r="D45" s="13"/>
      <c r="E45" s="13">
        <v>137</v>
      </c>
      <c r="F45" s="13"/>
      <c r="G45" s="13">
        <v>130</v>
      </c>
      <c r="H45" s="13"/>
      <c r="I45" s="13">
        <v>85</v>
      </c>
      <c r="J45" s="13">
        <v>124</v>
      </c>
      <c r="K45" s="13"/>
      <c r="L45" s="19">
        <f t="shared" si="2"/>
        <v>4</v>
      </c>
      <c r="M45" s="16">
        <f>SUM(feb!F45 + mrt!J45 + apr!L45+ L45)</f>
        <v>15</v>
      </c>
      <c r="N45" s="17">
        <f t="shared" si="3"/>
        <v>476</v>
      </c>
      <c r="O45" s="18">
        <f>SUM(feb!H45 + mrt!L45 + apr!N45+ N45)</f>
        <v>1497</v>
      </c>
    </row>
    <row r="46" spans="1:15" x14ac:dyDescent="0.2">
      <c r="A46" s="48" t="s">
        <v>81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9">
        <f t="shared" si="2"/>
        <v>0</v>
      </c>
      <c r="M46" s="16">
        <f>SUM(feb!F46 + mrt!J46 + apr!L46+ L46)</f>
        <v>0</v>
      </c>
      <c r="N46" s="17">
        <f t="shared" si="3"/>
        <v>0</v>
      </c>
      <c r="O46" s="18">
        <f>SUM(feb!H46 + mrt!L46 + apr!N46+ N46)</f>
        <v>0</v>
      </c>
    </row>
    <row r="47" spans="1:15" x14ac:dyDescent="0.2">
      <c r="A47" s="48" t="s">
        <v>82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9">
        <f t="shared" si="2"/>
        <v>0</v>
      </c>
      <c r="M47" s="16">
        <f>SUM(feb!F47 + mrt!J47 + apr!L47+ L47)</f>
        <v>0</v>
      </c>
      <c r="N47" s="17">
        <f t="shared" si="3"/>
        <v>0</v>
      </c>
      <c r="O47" s="18">
        <f>SUM(feb!H47 + mrt!L47 + apr!N47+ N47)</f>
        <v>0</v>
      </c>
    </row>
    <row r="48" spans="1:15" x14ac:dyDescent="0.2">
      <c r="A48" s="48" t="s">
        <v>83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9">
        <f t="shared" si="2"/>
        <v>0</v>
      </c>
      <c r="M48" s="16">
        <f>SUM(feb!F48 + mrt!J48 + apr!L48+ L48)</f>
        <v>0</v>
      </c>
      <c r="N48" s="17">
        <f t="shared" si="3"/>
        <v>0</v>
      </c>
      <c r="O48" s="18">
        <f>SUM(feb!H48 + mrt!L48 + apr!N48+ N48)</f>
        <v>0</v>
      </c>
    </row>
    <row r="49" spans="1:15" x14ac:dyDescent="0.2">
      <c r="A49" s="48" t="s">
        <v>84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9">
        <f t="shared" si="2"/>
        <v>0</v>
      </c>
      <c r="M49" s="16">
        <f>SUM(feb!F49 + mrt!J49 + apr!L49+ L49)</f>
        <v>0</v>
      </c>
      <c r="N49" s="17">
        <f t="shared" si="3"/>
        <v>0</v>
      </c>
      <c r="O49" s="18">
        <f>SUM(feb!H49 + mrt!L49 + apr!N49+ N49)</f>
        <v>0</v>
      </c>
    </row>
    <row r="50" spans="1:15" x14ac:dyDescent="0.2">
      <c r="A50" s="48" t="s">
        <v>85</v>
      </c>
      <c r="B50" s="13">
        <v>76</v>
      </c>
      <c r="C50" s="13">
        <v>91</v>
      </c>
      <c r="D50" s="13">
        <v>75</v>
      </c>
      <c r="E50" s="13"/>
      <c r="F50" s="13">
        <v>76</v>
      </c>
      <c r="G50" s="13">
        <v>108</v>
      </c>
      <c r="H50" s="13">
        <v>76</v>
      </c>
      <c r="I50" s="13">
        <v>75</v>
      </c>
      <c r="J50" s="13">
        <v>109</v>
      </c>
      <c r="K50" s="13">
        <v>71</v>
      </c>
      <c r="L50" s="19">
        <f t="shared" si="2"/>
        <v>9</v>
      </c>
      <c r="M50" s="16">
        <f>SUM(feb!F50 + mrt!J50 + apr!L50+ L50)</f>
        <v>22</v>
      </c>
      <c r="N50" s="17">
        <f t="shared" si="3"/>
        <v>757</v>
      </c>
      <c r="O50" s="18">
        <f>SUM(feb!H50 + mrt!L50 + apr!N50+ N50)</f>
        <v>1680</v>
      </c>
    </row>
    <row r="51" spans="1:15" x14ac:dyDescent="0.2">
      <c r="A51" s="48" t="s">
        <v>86</v>
      </c>
      <c r="B51" s="13"/>
      <c r="C51" s="13"/>
      <c r="D51" s="13"/>
      <c r="E51" s="13"/>
      <c r="F51" s="13">
        <v>75</v>
      </c>
      <c r="G51" s="13"/>
      <c r="H51" s="13"/>
      <c r="I51" s="13"/>
      <c r="J51" s="13"/>
      <c r="K51" s="13">
        <v>80</v>
      </c>
      <c r="L51" s="19">
        <f t="shared" si="2"/>
        <v>2</v>
      </c>
      <c r="M51" s="16">
        <f>SUM(feb!F51 + mrt!J51 + apr!L51+ L51)</f>
        <v>5</v>
      </c>
      <c r="N51" s="17">
        <f t="shared" si="3"/>
        <v>155</v>
      </c>
      <c r="O51" s="18">
        <f>SUM(feb!H51 + mrt!L51 + apr!N51+ N51)</f>
        <v>387</v>
      </c>
    </row>
    <row r="52" spans="1:15" x14ac:dyDescent="0.2">
      <c r="A52" s="48" t="s">
        <v>87</v>
      </c>
      <c r="B52" s="13">
        <v>75</v>
      </c>
      <c r="C52" s="13">
        <v>123</v>
      </c>
      <c r="D52" s="13">
        <v>81</v>
      </c>
      <c r="E52" s="13"/>
      <c r="F52" s="13"/>
      <c r="G52" s="13"/>
      <c r="H52" s="13"/>
      <c r="I52" s="13"/>
      <c r="J52" s="13"/>
      <c r="K52" s="13"/>
      <c r="L52" s="19">
        <f t="shared" si="2"/>
        <v>3</v>
      </c>
      <c r="M52" s="16">
        <f>SUM(feb!F52 + mrt!J52 + apr!L52+ L52)</f>
        <v>11</v>
      </c>
      <c r="N52" s="17">
        <f t="shared" si="3"/>
        <v>279</v>
      </c>
      <c r="O52" s="18">
        <f>SUM(feb!H52 + mrt!L52 + apr!N52+ N52)</f>
        <v>1022</v>
      </c>
    </row>
    <row r="53" spans="1:15" x14ac:dyDescent="0.2">
      <c r="A53" s="48" t="s">
        <v>88</v>
      </c>
      <c r="B53" s="13"/>
      <c r="C53" s="13">
        <v>42</v>
      </c>
      <c r="D53" s="13">
        <v>57</v>
      </c>
      <c r="E53" s="13">
        <v>53</v>
      </c>
      <c r="F53" s="13"/>
      <c r="G53" s="13">
        <v>50</v>
      </c>
      <c r="H53" s="13">
        <v>52</v>
      </c>
      <c r="I53" s="13">
        <v>74</v>
      </c>
      <c r="J53" s="13"/>
      <c r="K53" s="13"/>
      <c r="L53" s="19">
        <f t="shared" si="2"/>
        <v>6</v>
      </c>
      <c r="M53" s="16">
        <f>SUM(feb!F53 + mrt!J53 + apr!L53+ L53)</f>
        <v>17</v>
      </c>
      <c r="N53" s="17">
        <f t="shared" si="3"/>
        <v>328</v>
      </c>
      <c r="O53" s="18">
        <f>SUM(feb!H53 + mrt!L53 + apr!N53+ N53)</f>
        <v>912</v>
      </c>
    </row>
    <row r="54" spans="1:15" x14ac:dyDescent="0.2">
      <c r="A54" s="48" t="s">
        <v>89</v>
      </c>
      <c r="B54" s="13"/>
      <c r="C54" s="13"/>
      <c r="D54" s="13">
        <v>57</v>
      </c>
      <c r="E54" s="13"/>
      <c r="F54" s="13"/>
      <c r="G54" s="13"/>
      <c r="H54" s="13">
        <v>52</v>
      </c>
      <c r="I54" s="13"/>
      <c r="J54" s="13"/>
      <c r="K54" s="13"/>
      <c r="L54" s="19">
        <f t="shared" si="2"/>
        <v>2</v>
      </c>
      <c r="M54" s="16">
        <f>SUM(feb!F54 + mrt!J54 + apr!L54+ L54)</f>
        <v>4</v>
      </c>
      <c r="N54" s="17">
        <f t="shared" si="3"/>
        <v>109</v>
      </c>
      <c r="O54" s="18">
        <f>SUM(feb!H54 + mrt!L54 + apr!N54+ N54)</f>
        <v>211</v>
      </c>
    </row>
    <row r="55" spans="1:15" x14ac:dyDescent="0.2">
      <c r="A55" s="48" t="s">
        <v>90</v>
      </c>
      <c r="B55" s="13"/>
      <c r="C55" s="13"/>
      <c r="D55" s="13"/>
      <c r="E55" s="13">
        <v>112</v>
      </c>
      <c r="F55" s="13"/>
      <c r="G55" s="13"/>
      <c r="H55" s="13">
        <v>80</v>
      </c>
      <c r="I55" s="13">
        <v>85</v>
      </c>
      <c r="J55" s="13">
        <v>124</v>
      </c>
      <c r="K55" s="13"/>
      <c r="L55" s="19">
        <f t="shared" si="2"/>
        <v>4</v>
      </c>
      <c r="M55" s="16">
        <f>SUM(feb!F55 + mrt!J55 + apr!L55+ L55)</f>
        <v>19</v>
      </c>
      <c r="N55" s="17">
        <f t="shared" si="3"/>
        <v>401</v>
      </c>
      <c r="O55" s="18">
        <f>SUM(feb!H55 + mrt!L55 + apr!N55+ N55)</f>
        <v>1672</v>
      </c>
    </row>
    <row r="56" spans="1:15" x14ac:dyDescent="0.2">
      <c r="A56" s="48" t="s">
        <v>91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9">
        <f t="shared" si="2"/>
        <v>0</v>
      </c>
      <c r="M56" s="16">
        <f>SUM(feb!F56 + mrt!J56 + apr!L56+ L56)</f>
        <v>0</v>
      </c>
      <c r="N56" s="17">
        <f t="shared" si="3"/>
        <v>0</v>
      </c>
      <c r="O56" s="18">
        <f>SUM(feb!H56 + mrt!L56 + apr!N56+ N56)</f>
        <v>0</v>
      </c>
    </row>
    <row r="57" spans="1:15" x14ac:dyDescent="0.2">
      <c r="A57" s="48" t="s">
        <v>92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9">
        <f t="shared" si="2"/>
        <v>0</v>
      </c>
      <c r="M57" s="16">
        <f>SUM(feb!F57 + mrt!J57 + apr!L57+ L57)</f>
        <v>0</v>
      </c>
      <c r="N57" s="17">
        <f t="shared" si="3"/>
        <v>0</v>
      </c>
      <c r="O57" s="18">
        <f>SUM(feb!H57 + mrt!L57 + apr!N57+ N57)</f>
        <v>0</v>
      </c>
    </row>
    <row r="58" spans="1:15" x14ac:dyDescent="0.2">
      <c r="A58" s="48" t="s">
        <v>93</v>
      </c>
      <c r="B58" s="13">
        <v>76</v>
      </c>
      <c r="C58" s="13">
        <v>91</v>
      </c>
      <c r="D58" s="13">
        <v>75</v>
      </c>
      <c r="E58" s="13">
        <v>94</v>
      </c>
      <c r="F58" s="13"/>
      <c r="G58" s="13">
        <v>108</v>
      </c>
      <c r="H58" s="13">
        <v>76</v>
      </c>
      <c r="I58" s="13"/>
      <c r="J58" s="13"/>
      <c r="K58" s="13"/>
      <c r="L58" s="19">
        <f t="shared" si="2"/>
        <v>6</v>
      </c>
      <c r="M58" s="16">
        <f>SUM(feb!F58 + mrt!J58 + apr!L58+ L58)</f>
        <v>19</v>
      </c>
      <c r="N58" s="17">
        <f t="shared" si="3"/>
        <v>520</v>
      </c>
      <c r="O58" s="18">
        <f>SUM(feb!H58 + mrt!L58 + apr!N58+ N58)</f>
        <v>1448</v>
      </c>
    </row>
    <row r="59" spans="1:15" x14ac:dyDescent="0.2">
      <c r="A59" s="48" t="s">
        <v>94</v>
      </c>
      <c r="B59" s="13">
        <v>76</v>
      </c>
      <c r="C59" s="13"/>
      <c r="D59" s="13"/>
      <c r="E59" s="13"/>
      <c r="F59" s="13">
        <v>76</v>
      </c>
      <c r="G59" s="13">
        <v>108</v>
      </c>
      <c r="H59" s="13">
        <v>76</v>
      </c>
      <c r="I59" s="13"/>
      <c r="J59" s="13"/>
      <c r="K59" s="13"/>
      <c r="L59" s="19">
        <f t="shared" si="2"/>
        <v>4</v>
      </c>
      <c r="M59" s="16">
        <f>SUM(feb!F59 + mrt!J59 + apr!L59+ L59)</f>
        <v>17</v>
      </c>
      <c r="N59" s="17">
        <f t="shared" si="3"/>
        <v>336</v>
      </c>
      <c r="O59" s="18">
        <f>SUM(feb!H59 + mrt!L59 + apr!N59+ N59)</f>
        <v>1250</v>
      </c>
    </row>
    <row r="60" spans="1:15" x14ac:dyDescent="0.2">
      <c r="A60" s="48" t="s">
        <v>95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9">
        <f t="shared" si="2"/>
        <v>0</v>
      </c>
      <c r="M60" s="16">
        <f>SUM(feb!F60 + mrt!J60 + apr!L60+ L60)</f>
        <v>1</v>
      </c>
      <c r="N60" s="17">
        <f t="shared" si="3"/>
        <v>0</v>
      </c>
      <c r="O60" s="18">
        <f>SUM(feb!H60 + mrt!L60 + apr!N60+ N60)</f>
        <v>70</v>
      </c>
    </row>
    <row r="61" spans="1:15" x14ac:dyDescent="0.2">
      <c r="A61" s="48" t="s">
        <v>96</v>
      </c>
      <c r="B61" s="13"/>
      <c r="C61" s="13">
        <v>91</v>
      </c>
      <c r="D61" s="13"/>
      <c r="E61" s="13">
        <v>94</v>
      </c>
      <c r="F61" s="13"/>
      <c r="G61" s="13">
        <v>108</v>
      </c>
      <c r="H61" s="13">
        <v>76</v>
      </c>
      <c r="I61" s="13">
        <v>75</v>
      </c>
      <c r="J61" s="13"/>
      <c r="K61" s="13"/>
      <c r="L61" s="19">
        <f t="shared" si="2"/>
        <v>5</v>
      </c>
      <c r="M61" s="16">
        <f>SUM(feb!F61 + mrt!J61 + apr!L61+ L61)</f>
        <v>20</v>
      </c>
      <c r="N61" s="17">
        <f t="shared" si="3"/>
        <v>444</v>
      </c>
      <c r="O61" s="18">
        <f>SUM(feb!H61 + mrt!L61 + apr!N61+ N61)</f>
        <v>1493</v>
      </c>
    </row>
    <row r="62" spans="1:15" x14ac:dyDescent="0.2">
      <c r="A62" s="48" t="s">
        <v>97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9">
        <f t="shared" si="2"/>
        <v>0</v>
      </c>
      <c r="M62" s="16">
        <f>SUM(feb!F62 + mrt!J62 + apr!L62+ L62)</f>
        <v>0</v>
      </c>
      <c r="N62" s="17">
        <f t="shared" si="3"/>
        <v>0</v>
      </c>
      <c r="O62" s="18">
        <f>SUM(feb!H62 + mrt!L62 + apr!N62+ N62)</f>
        <v>0</v>
      </c>
    </row>
    <row r="63" spans="1:15" x14ac:dyDescent="0.2">
      <c r="A63" s="48" t="s">
        <v>98</v>
      </c>
      <c r="B63" s="13"/>
      <c r="C63" s="13"/>
      <c r="D63" s="13"/>
      <c r="E63" s="13"/>
      <c r="F63" s="13">
        <v>62</v>
      </c>
      <c r="G63" s="13"/>
      <c r="H63" s="13"/>
      <c r="I63" s="13"/>
      <c r="J63" s="13"/>
      <c r="K63" s="13"/>
      <c r="L63" s="19">
        <f t="shared" si="2"/>
        <v>1</v>
      </c>
      <c r="M63" s="16">
        <f>SUM(feb!F63 + mrt!J63 + apr!L63+ L63)</f>
        <v>1</v>
      </c>
      <c r="N63" s="17">
        <f t="shared" si="3"/>
        <v>62</v>
      </c>
      <c r="O63" s="18">
        <f>SUM(feb!H63 + mrt!L63 + apr!N63+ N63)</f>
        <v>62</v>
      </c>
    </row>
    <row r="64" spans="1:15" x14ac:dyDescent="0.2">
      <c r="A64" s="48" t="s">
        <v>99</v>
      </c>
      <c r="B64" s="13"/>
      <c r="C64" s="13"/>
      <c r="D64" s="13"/>
      <c r="E64" s="13"/>
      <c r="F64" s="13"/>
      <c r="G64" s="13"/>
      <c r="I64" s="13"/>
      <c r="J64" s="13"/>
      <c r="K64" s="13"/>
      <c r="L64" s="19">
        <f t="shared" si="2"/>
        <v>0</v>
      </c>
      <c r="M64" s="16">
        <f>SUM(feb!F64 + mrt!J64 + apr!L64+ L64)</f>
        <v>0</v>
      </c>
      <c r="N64" s="17">
        <f t="shared" si="3"/>
        <v>0</v>
      </c>
      <c r="O64" s="18">
        <f>SUM(feb!H64 + mrt!L64 + apr!N64+ N64)</f>
        <v>0</v>
      </c>
    </row>
    <row r="65" spans="1:15" x14ac:dyDescent="0.2">
      <c r="A65" s="48" t="s">
        <v>100</v>
      </c>
      <c r="B65" s="13">
        <v>76</v>
      </c>
      <c r="C65" s="13"/>
      <c r="D65" s="13"/>
      <c r="E65" s="13"/>
      <c r="F65" s="13">
        <v>78</v>
      </c>
      <c r="G65" s="13"/>
      <c r="H65" s="13">
        <v>82</v>
      </c>
      <c r="I65" s="13">
        <v>84</v>
      </c>
      <c r="J65" s="13"/>
      <c r="K65" s="13"/>
      <c r="L65" s="19">
        <f t="shared" si="2"/>
        <v>4</v>
      </c>
      <c r="M65" s="16">
        <f>SUM(feb!F65 + mrt!J65 + apr!L65+ L65)</f>
        <v>15</v>
      </c>
      <c r="N65" s="17">
        <f t="shared" si="3"/>
        <v>320</v>
      </c>
      <c r="O65" s="18">
        <f>SUM(feb!H65 + mrt!L65 + apr!N65+ N65)</f>
        <v>1319</v>
      </c>
    </row>
    <row r="66" spans="1:15" x14ac:dyDescent="0.2">
      <c r="A66" s="48" t="s">
        <v>101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9">
        <f t="shared" si="2"/>
        <v>0</v>
      </c>
      <c r="M66" s="16">
        <f>SUM(feb!F66 + mrt!J66 + apr!L66+ L66)</f>
        <v>0</v>
      </c>
      <c r="N66" s="17">
        <f t="shared" si="3"/>
        <v>0</v>
      </c>
      <c r="O66" s="18">
        <f>SUM(feb!H66 + mrt!L66 + apr!N66+ N66)</f>
        <v>0</v>
      </c>
    </row>
    <row r="67" spans="1:15" x14ac:dyDescent="0.2">
      <c r="A67" s="48" t="s">
        <v>102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9">
        <f t="shared" si="2"/>
        <v>0</v>
      </c>
      <c r="M67" s="16">
        <f>SUM(feb!F67 + mrt!J67 + apr!L67+ L67)</f>
        <v>7</v>
      </c>
      <c r="N67" s="17">
        <f t="shared" si="3"/>
        <v>0</v>
      </c>
      <c r="O67" s="18">
        <f>SUM(feb!H67 + mrt!L67 + apr!N67+ N67)</f>
        <v>622</v>
      </c>
    </row>
    <row r="68" spans="1:15" x14ac:dyDescent="0.2">
      <c r="A68" s="48" t="s">
        <v>103</v>
      </c>
      <c r="B68" s="13"/>
      <c r="C68" s="13"/>
      <c r="D68" s="13"/>
      <c r="E68" s="13"/>
      <c r="F68" s="13">
        <v>76</v>
      </c>
      <c r="G68" s="13"/>
      <c r="H68" s="13"/>
      <c r="I68" s="13"/>
      <c r="J68" s="13"/>
      <c r="K68" s="13"/>
      <c r="L68" s="19">
        <f t="shared" ref="L68:L99" si="4">COUNT(B68:K68)</f>
        <v>1</v>
      </c>
      <c r="M68" s="16">
        <f>SUM(feb!F68 + mrt!J68 + apr!L68+ L68)</f>
        <v>1</v>
      </c>
      <c r="N68" s="17">
        <f t="shared" ref="N68:N99" si="5">SUM(B68:K68)</f>
        <v>76</v>
      </c>
      <c r="O68" s="18">
        <f>SUM(feb!H68 + mrt!L68 + apr!N68+ N68)</f>
        <v>76</v>
      </c>
    </row>
    <row r="69" spans="1:15" x14ac:dyDescent="0.2">
      <c r="A69" s="48" t="s">
        <v>104</v>
      </c>
      <c r="B69" s="13"/>
      <c r="C69" s="13"/>
      <c r="D69" s="13"/>
      <c r="E69" s="13"/>
      <c r="F69" s="13"/>
      <c r="G69" s="13"/>
      <c r="H69" s="13"/>
      <c r="I69" s="13">
        <v>74</v>
      </c>
      <c r="J69" s="13"/>
      <c r="K69" s="13"/>
      <c r="L69" s="19">
        <f t="shared" si="4"/>
        <v>1</v>
      </c>
      <c r="M69" s="16">
        <f>SUM(feb!F69 + mrt!J69 + apr!L69+ L69)</f>
        <v>2</v>
      </c>
      <c r="N69" s="17">
        <f t="shared" si="5"/>
        <v>74</v>
      </c>
      <c r="O69" s="18">
        <f>SUM(feb!H69 + mrt!L69 + apr!N69+ N69)</f>
        <v>133</v>
      </c>
    </row>
    <row r="70" spans="1:15" x14ac:dyDescent="0.2">
      <c r="A70" s="48" t="s">
        <v>105</v>
      </c>
      <c r="B70" s="13">
        <v>76</v>
      </c>
      <c r="C70" s="13">
        <v>124</v>
      </c>
      <c r="D70" s="13">
        <v>87</v>
      </c>
      <c r="E70" s="13">
        <v>137</v>
      </c>
      <c r="F70" s="13">
        <v>78</v>
      </c>
      <c r="G70" s="13">
        <v>222</v>
      </c>
      <c r="H70" s="13">
        <v>82</v>
      </c>
      <c r="I70" s="13">
        <v>84</v>
      </c>
      <c r="J70" s="13">
        <v>124</v>
      </c>
      <c r="K70" s="13">
        <v>79</v>
      </c>
      <c r="L70" s="19">
        <f t="shared" si="4"/>
        <v>10</v>
      </c>
      <c r="M70" s="16">
        <f>SUM(feb!F70 + mrt!J70 + apr!L70+ L70)</f>
        <v>32</v>
      </c>
      <c r="N70" s="17">
        <f t="shared" si="5"/>
        <v>1093</v>
      </c>
      <c r="O70" s="18">
        <f>SUM(feb!H70 + mrt!L70 + apr!N70+ N70)</f>
        <v>3282</v>
      </c>
    </row>
    <row r="71" spans="1:15" x14ac:dyDescent="0.2">
      <c r="A71" s="48" t="s">
        <v>106</v>
      </c>
      <c r="B71" s="13">
        <v>76</v>
      </c>
      <c r="C71" s="13">
        <v>91</v>
      </c>
      <c r="D71" s="13"/>
      <c r="E71" s="13">
        <v>94</v>
      </c>
      <c r="F71" s="13">
        <v>76</v>
      </c>
      <c r="G71" s="13"/>
      <c r="H71" s="13">
        <v>76</v>
      </c>
      <c r="I71" s="13"/>
      <c r="J71" s="13">
        <v>109</v>
      </c>
      <c r="K71" s="13">
        <v>71</v>
      </c>
      <c r="L71" s="19">
        <f t="shared" si="4"/>
        <v>7</v>
      </c>
      <c r="M71" s="16">
        <f>SUM(feb!F71 + mrt!J71 + apr!L71+ L71)</f>
        <v>22</v>
      </c>
      <c r="N71" s="17">
        <f t="shared" si="5"/>
        <v>593</v>
      </c>
      <c r="O71" s="18">
        <f>SUM(feb!H71 + mrt!L71 + apr!N71+ N71)</f>
        <v>1712</v>
      </c>
    </row>
    <row r="72" spans="1:15" x14ac:dyDescent="0.2">
      <c r="A72" s="48" t="s">
        <v>107</v>
      </c>
      <c r="B72" s="13"/>
      <c r="C72" s="13"/>
      <c r="D72" s="13"/>
      <c r="E72" s="13"/>
      <c r="F72" s="13"/>
      <c r="G72" s="13"/>
      <c r="H72" s="13"/>
      <c r="I72" s="13">
        <v>74</v>
      </c>
      <c r="J72" s="13"/>
      <c r="K72" s="13"/>
      <c r="L72" s="19">
        <f t="shared" si="4"/>
        <v>1</v>
      </c>
      <c r="M72" s="16">
        <f>SUM(feb!F72 + mrt!J72 + apr!L72+ L72)</f>
        <v>2</v>
      </c>
      <c r="N72" s="17">
        <f t="shared" si="5"/>
        <v>74</v>
      </c>
      <c r="O72" s="18">
        <f>SUM(feb!H72 + mrt!L72 + apr!N72+ N72)</f>
        <v>133</v>
      </c>
    </row>
    <row r="73" spans="1:15" x14ac:dyDescent="0.2">
      <c r="A73" s="48" t="s">
        <v>19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9">
        <f t="shared" si="4"/>
        <v>0</v>
      </c>
      <c r="M73" s="16">
        <f>SUM(feb!F73 + mrt!J73 + apr!L73+ L73)</f>
        <v>0</v>
      </c>
      <c r="N73" s="17">
        <f t="shared" si="5"/>
        <v>0</v>
      </c>
      <c r="O73" s="18">
        <f>SUM(feb!H73 + mrt!L73 + apr!N73+ N73)</f>
        <v>0</v>
      </c>
    </row>
    <row r="74" spans="1:15" x14ac:dyDescent="0.2">
      <c r="A74" s="48" t="s">
        <v>108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9">
        <f t="shared" si="4"/>
        <v>0</v>
      </c>
      <c r="M74" s="16">
        <f>SUM(feb!F74 + mrt!J74 + apr!L74+ L74)</f>
        <v>0</v>
      </c>
      <c r="N74" s="17">
        <f t="shared" si="5"/>
        <v>0</v>
      </c>
      <c r="O74" s="18">
        <f>SUM(feb!H74 + mrt!L74 + apr!N74+ N74)</f>
        <v>0</v>
      </c>
    </row>
    <row r="75" spans="1:15" x14ac:dyDescent="0.2">
      <c r="A75" s="48" t="s">
        <v>109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9">
        <f t="shared" si="4"/>
        <v>0</v>
      </c>
      <c r="M75" s="16">
        <f>SUM(feb!F75 + mrt!J75 + apr!L75+ L75)</f>
        <v>0</v>
      </c>
      <c r="N75" s="17">
        <f t="shared" si="5"/>
        <v>0</v>
      </c>
      <c r="O75" s="18">
        <f>SUM(feb!H75 + mrt!L75 + apr!N75+ N75)</f>
        <v>0</v>
      </c>
    </row>
    <row r="76" spans="1:15" x14ac:dyDescent="0.2">
      <c r="A76" s="48" t="s">
        <v>110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9">
        <f t="shared" si="4"/>
        <v>0</v>
      </c>
      <c r="M76" s="16">
        <f>SUM(feb!F76 + mrt!J76 + apr!L76+ L76)</f>
        <v>0</v>
      </c>
      <c r="N76" s="17">
        <f t="shared" si="5"/>
        <v>0</v>
      </c>
      <c r="O76" s="18">
        <f>SUM(feb!H76 + mrt!L76 + apr!N76+ N76)</f>
        <v>0</v>
      </c>
    </row>
    <row r="77" spans="1:15" x14ac:dyDescent="0.2">
      <c r="A77" s="48" t="s">
        <v>111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9">
        <f t="shared" si="4"/>
        <v>0</v>
      </c>
      <c r="M77" s="16">
        <f>SUM(feb!F77 + mrt!J77 + apr!L77+ L77)</f>
        <v>0</v>
      </c>
      <c r="N77" s="17">
        <f t="shared" si="5"/>
        <v>0</v>
      </c>
      <c r="O77" s="18">
        <f>SUM(feb!H77 + mrt!L77 + apr!N77+ N77)</f>
        <v>0</v>
      </c>
    </row>
    <row r="78" spans="1:15" x14ac:dyDescent="0.2">
      <c r="A78" s="48" t="s">
        <v>112</v>
      </c>
      <c r="B78" s="13"/>
      <c r="C78" s="13">
        <v>42</v>
      </c>
      <c r="D78" s="13"/>
      <c r="E78" s="13">
        <v>53</v>
      </c>
      <c r="F78" s="13">
        <v>62</v>
      </c>
      <c r="G78" s="13">
        <v>50</v>
      </c>
      <c r="H78" s="13">
        <v>52</v>
      </c>
      <c r="I78" s="13">
        <v>74</v>
      </c>
      <c r="J78" s="13"/>
      <c r="K78" s="13"/>
      <c r="L78" s="19">
        <f t="shared" si="4"/>
        <v>6</v>
      </c>
      <c r="M78" s="16">
        <f>SUM(feb!F78 + mrt!J78 + apr!L78+ L78)</f>
        <v>8</v>
      </c>
      <c r="N78" s="17">
        <f t="shared" si="5"/>
        <v>333</v>
      </c>
      <c r="O78" s="18">
        <f>SUM(feb!H78 + mrt!L78 + apr!N78+ N78)</f>
        <v>432</v>
      </c>
    </row>
    <row r="79" spans="1:15" x14ac:dyDescent="0.2">
      <c r="A79" s="48" t="s">
        <v>113</v>
      </c>
      <c r="B79" s="13"/>
      <c r="C79" s="13"/>
      <c r="D79" s="13">
        <v>81</v>
      </c>
      <c r="E79" s="13">
        <v>112</v>
      </c>
      <c r="F79" s="13">
        <v>75</v>
      </c>
      <c r="G79" s="13">
        <v>130</v>
      </c>
      <c r="H79" s="13"/>
      <c r="I79" s="13">
        <v>85</v>
      </c>
      <c r="J79" s="13"/>
      <c r="K79" s="13"/>
      <c r="L79" s="19">
        <f t="shared" si="4"/>
        <v>5</v>
      </c>
      <c r="M79" s="16">
        <f>SUM(feb!F79 + mrt!J79 + apr!L79+ L79)</f>
        <v>20</v>
      </c>
      <c r="N79" s="17">
        <f t="shared" si="5"/>
        <v>483</v>
      </c>
      <c r="O79" s="18">
        <f>SUM(feb!H79 + mrt!L79 + apr!N79+ N79)</f>
        <v>1699</v>
      </c>
    </row>
    <row r="80" spans="1:15" x14ac:dyDescent="0.2">
      <c r="A80" s="48" t="s">
        <v>114</v>
      </c>
      <c r="B80" s="13">
        <v>75</v>
      </c>
      <c r="C80" s="13"/>
      <c r="D80" s="13">
        <v>81</v>
      </c>
      <c r="E80" s="13"/>
      <c r="F80" s="13"/>
      <c r="G80" s="13"/>
      <c r="H80" s="13">
        <v>80</v>
      </c>
      <c r="I80" s="13"/>
      <c r="J80" s="13"/>
      <c r="K80" s="13">
        <v>80</v>
      </c>
      <c r="L80" s="19">
        <f t="shared" si="4"/>
        <v>4</v>
      </c>
      <c r="M80" s="16">
        <f>SUM(feb!F80 + mrt!J80 + apr!L80+ L80)</f>
        <v>18</v>
      </c>
      <c r="N80" s="17">
        <f t="shared" si="5"/>
        <v>316</v>
      </c>
      <c r="O80" s="18">
        <f>SUM(feb!H80 + mrt!L80 + apr!N80+ N80)</f>
        <v>1445</v>
      </c>
    </row>
    <row r="81" spans="1:15" x14ac:dyDescent="0.2">
      <c r="A81" s="48" t="s">
        <v>20</v>
      </c>
      <c r="B81" s="13">
        <v>75</v>
      </c>
      <c r="C81" s="13">
        <v>123</v>
      </c>
      <c r="D81" s="13">
        <v>81</v>
      </c>
      <c r="E81" s="13"/>
      <c r="F81" s="13">
        <v>75</v>
      </c>
      <c r="G81" s="13"/>
      <c r="H81" s="13"/>
      <c r="I81" s="13"/>
      <c r="J81" s="13"/>
      <c r="K81" s="13"/>
      <c r="L81" s="19">
        <f t="shared" si="4"/>
        <v>4</v>
      </c>
      <c r="M81" s="16">
        <f>SUM(feb!F81 + mrt!J81 + apr!L81+ L81)</f>
        <v>14</v>
      </c>
      <c r="N81" s="17">
        <f t="shared" si="5"/>
        <v>354</v>
      </c>
      <c r="O81" s="18">
        <f>SUM(feb!H81 + mrt!L81 + apr!N81+ N81)</f>
        <v>1075</v>
      </c>
    </row>
    <row r="82" spans="1:15" x14ac:dyDescent="0.2">
      <c r="A82" s="48" t="s">
        <v>115</v>
      </c>
      <c r="B82" s="13"/>
      <c r="C82" s="13">
        <v>123</v>
      </c>
      <c r="D82" s="13">
        <v>81</v>
      </c>
      <c r="E82" s="13"/>
      <c r="F82" s="13"/>
      <c r="G82" s="13">
        <v>130</v>
      </c>
      <c r="H82" s="13">
        <v>80</v>
      </c>
      <c r="I82" s="13"/>
      <c r="J82" s="13"/>
      <c r="K82" s="13"/>
      <c r="L82" s="19">
        <f t="shared" si="4"/>
        <v>4</v>
      </c>
      <c r="M82" s="16">
        <f>SUM(feb!F82 + mrt!J82 + apr!L82+ L82)</f>
        <v>12</v>
      </c>
      <c r="N82" s="17">
        <f t="shared" si="5"/>
        <v>414</v>
      </c>
      <c r="O82" s="18">
        <f>SUM(feb!H82 + mrt!L82 + apr!N82+ N82)</f>
        <v>1079</v>
      </c>
    </row>
    <row r="83" spans="1:15" x14ac:dyDescent="0.2">
      <c r="A83" s="48" t="s">
        <v>21</v>
      </c>
      <c r="B83" s="13"/>
      <c r="C83" s="13"/>
      <c r="D83" s="13"/>
      <c r="E83" s="13"/>
      <c r="F83" s="13"/>
      <c r="G83" s="13">
        <v>108</v>
      </c>
      <c r="H83" s="13">
        <v>76</v>
      </c>
      <c r="I83" s="13"/>
      <c r="J83" s="13"/>
      <c r="K83" s="13"/>
      <c r="L83" s="19">
        <f t="shared" si="4"/>
        <v>2</v>
      </c>
      <c r="M83" s="16">
        <f>SUM(feb!F83 + mrt!J83 + apr!L83+ L83)</f>
        <v>4</v>
      </c>
      <c r="N83" s="17">
        <f t="shared" si="5"/>
        <v>184</v>
      </c>
      <c r="O83" s="18">
        <f>SUM(feb!H83 + mrt!L83 + apr!N83+ N83)</f>
        <v>309</v>
      </c>
    </row>
    <row r="84" spans="1:15" x14ac:dyDescent="0.2">
      <c r="A84" s="48" t="s">
        <v>22</v>
      </c>
      <c r="B84" s="13">
        <v>76</v>
      </c>
      <c r="C84" s="13"/>
      <c r="D84" s="13"/>
      <c r="E84" s="13"/>
      <c r="F84" s="13">
        <v>78</v>
      </c>
      <c r="G84" s="13"/>
      <c r="H84" s="13">
        <v>82</v>
      </c>
      <c r="I84" s="13">
        <v>84</v>
      </c>
      <c r="J84" s="13"/>
      <c r="K84" s="13"/>
      <c r="L84" s="19">
        <f t="shared" si="4"/>
        <v>4</v>
      </c>
      <c r="M84" s="16">
        <f>SUM(feb!F84 + mrt!J84 + apr!L84+ L84)</f>
        <v>8</v>
      </c>
      <c r="N84" s="17">
        <f t="shared" si="5"/>
        <v>320</v>
      </c>
      <c r="O84" s="18">
        <f>SUM(feb!H84 + mrt!L84 + apr!N84+ N84)</f>
        <v>799</v>
      </c>
    </row>
    <row r="85" spans="1:15" x14ac:dyDescent="0.2">
      <c r="A85" s="48" t="s">
        <v>116</v>
      </c>
      <c r="B85" s="13">
        <v>76</v>
      </c>
      <c r="C85" s="13">
        <v>91</v>
      </c>
      <c r="D85" s="13">
        <v>75</v>
      </c>
      <c r="E85" s="13">
        <v>94</v>
      </c>
      <c r="F85" s="13">
        <v>76</v>
      </c>
      <c r="G85" s="13"/>
      <c r="H85" s="13"/>
      <c r="I85" s="13"/>
      <c r="J85" s="13"/>
      <c r="K85" s="13"/>
      <c r="L85" s="19">
        <f t="shared" si="4"/>
        <v>5</v>
      </c>
      <c r="M85" s="16">
        <f>SUM(feb!F85 + mrt!J85 + apr!L85+ L85)</f>
        <v>19</v>
      </c>
      <c r="N85" s="17">
        <f t="shared" si="5"/>
        <v>412</v>
      </c>
      <c r="O85" s="18">
        <f>SUM(feb!H85 + mrt!L85 + apr!N85+ N85)</f>
        <v>1407</v>
      </c>
    </row>
    <row r="86" spans="1:15" x14ac:dyDescent="0.2">
      <c r="A86" s="48" t="s">
        <v>23</v>
      </c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9">
        <f t="shared" si="4"/>
        <v>0</v>
      </c>
      <c r="M86" s="16">
        <f>SUM(feb!F86 + mrt!J86 + apr!L86+ L86)</f>
        <v>3</v>
      </c>
      <c r="N86" s="17">
        <f t="shared" si="5"/>
        <v>0</v>
      </c>
      <c r="O86" s="18">
        <f>SUM(feb!H86 + mrt!L86 + apr!N86+ N86)</f>
        <v>198</v>
      </c>
    </row>
    <row r="87" spans="1:15" x14ac:dyDescent="0.2">
      <c r="A87" s="48" t="s">
        <v>117</v>
      </c>
      <c r="B87" s="13"/>
      <c r="C87" s="13"/>
      <c r="D87" s="13"/>
      <c r="E87" s="13"/>
      <c r="F87" s="13">
        <v>62</v>
      </c>
      <c r="G87" s="13"/>
      <c r="H87" s="13"/>
      <c r="I87" s="13"/>
      <c r="J87" s="13"/>
      <c r="K87" s="13"/>
      <c r="L87" s="19">
        <f t="shared" si="4"/>
        <v>1</v>
      </c>
      <c r="M87" s="16">
        <f>SUM(feb!F87 + mrt!J87 + apr!L87+ L87)</f>
        <v>4</v>
      </c>
      <c r="N87" s="17">
        <f t="shared" si="5"/>
        <v>62</v>
      </c>
      <c r="O87" s="18">
        <f>SUM(feb!H87 + mrt!L87 + apr!N87+ N87)</f>
        <v>209</v>
      </c>
    </row>
    <row r="88" spans="1:15" x14ac:dyDescent="0.2">
      <c r="A88" s="48" t="s">
        <v>24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9">
        <f t="shared" si="4"/>
        <v>0</v>
      </c>
      <c r="M88" s="16">
        <f>SUM(feb!F88 + mrt!J88 + apr!L88+ L88)</f>
        <v>0</v>
      </c>
      <c r="N88" s="17">
        <f t="shared" si="5"/>
        <v>0</v>
      </c>
      <c r="O88" s="18">
        <f>SUM(feb!H88 + mrt!L88 + apr!N88+ N88)</f>
        <v>0</v>
      </c>
    </row>
    <row r="89" spans="1:15" x14ac:dyDescent="0.2">
      <c r="A89" s="48" t="s">
        <v>118</v>
      </c>
      <c r="B89" s="13"/>
      <c r="C89" s="13">
        <v>42</v>
      </c>
      <c r="D89" s="13"/>
      <c r="E89" s="13">
        <v>83</v>
      </c>
      <c r="F89" s="13">
        <v>62</v>
      </c>
      <c r="G89" s="13">
        <v>50</v>
      </c>
      <c r="H89" s="13">
        <v>52</v>
      </c>
      <c r="I89" s="13"/>
      <c r="J89" s="13"/>
      <c r="K89" s="13"/>
      <c r="L89" s="19">
        <f t="shared" si="4"/>
        <v>5</v>
      </c>
      <c r="M89" s="16">
        <f>SUM(feb!F89 + mrt!J89 + apr!L89+ L89)</f>
        <v>8</v>
      </c>
      <c r="N89" s="17">
        <f t="shared" si="5"/>
        <v>289</v>
      </c>
      <c r="O89" s="18">
        <f>SUM(feb!H89 + mrt!L89 + apr!N89+ N89)</f>
        <v>450</v>
      </c>
    </row>
    <row r="90" spans="1:15" x14ac:dyDescent="0.2">
      <c r="A90" s="48" t="s">
        <v>119</v>
      </c>
      <c r="B90" s="13"/>
      <c r="C90" s="13"/>
      <c r="D90" s="13">
        <v>57</v>
      </c>
      <c r="E90" s="13"/>
      <c r="F90" s="13"/>
      <c r="G90" s="13"/>
      <c r="H90" s="13"/>
      <c r="I90" s="13"/>
      <c r="J90" s="13"/>
      <c r="K90" s="13"/>
      <c r="L90" s="19">
        <f t="shared" si="4"/>
        <v>1</v>
      </c>
      <c r="M90" s="16">
        <f>SUM(feb!F90 + mrt!J90 + apr!L90+ L90)</f>
        <v>1</v>
      </c>
      <c r="N90" s="17">
        <f t="shared" si="5"/>
        <v>57</v>
      </c>
      <c r="O90" s="18">
        <f>SUM(feb!H90 + mrt!L90 + apr!N90+ N90)</f>
        <v>57</v>
      </c>
    </row>
    <row r="91" spans="1:15" x14ac:dyDescent="0.2">
      <c r="A91" s="48" t="s">
        <v>120</v>
      </c>
      <c r="B91" s="13"/>
      <c r="C91" s="13"/>
      <c r="D91" s="13"/>
      <c r="E91" s="13"/>
      <c r="F91" s="13"/>
      <c r="G91" s="13"/>
      <c r="H91" s="13">
        <v>52</v>
      </c>
      <c r="I91" s="13"/>
      <c r="J91" s="13"/>
      <c r="K91" s="13"/>
      <c r="L91" s="19">
        <f t="shared" si="4"/>
        <v>1</v>
      </c>
      <c r="M91" s="16">
        <f>SUM(feb!F91 + mrt!J91 + apr!L91+ L91)</f>
        <v>1</v>
      </c>
      <c r="N91" s="17">
        <f t="shared" si="5"/>
        <v>52</v>
      </c>
      <c r="O91" s="18">
        <f>SUM(feb!H91 + mrt!L91 + apr!N91+ N91)</f>
        <v>52</v>
      </c>
    </row>
    <row r="92" spans="1:15" x14ac:dyDescent="0.2">
      <c r="A92" s="48" t="s">
        <v>121</v>
      </c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9">
        <f t="shared" si="4"/>
        <v>0</v>
      </c>
      <c r="M92" s="16">
        <f>SUM(feb!F92 + mrt!J92 + apr!L92+ L92)</f>
        <v>1</v>
      </c>
      <c r="N92" s="17">
        <f t="shared" si="5"/>
        <v>0</v>
      </c>
      <c r="O92" s="18">
        <f>SUM(feb!H92 + mrt!L92 + apr!N92+ N92)</f>
        <v>59</v>
      </c>
    </row>
    <row r="93" spans="1:15" x14ac:dyDescent="0.2">
      <c r="A93" s="48" t="s">
        <v>122</v>
      </c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9">
        <f t="shared" si="4"/>
        <v>0</v>
      </c>
      <c r="M93" s="16">
        <f>SUM(feb!F93 + mrt!J93 + apr!L93+ L93)</f>
        <v>0</v>
      </c>
      <c r="N93" s="17">
        <f t="shared" si="5"/>
        <v>0</v>
      </c>
      <c r="O93" s="18">
        <f>SUM(feb!H93 + mrt!L93 + apr!N93+ N93)</f>
        <v>0</v>
      </c>
    </row>
    <row r="94" spans="1:15" x14ac:dyDescent="0.2">
      <c r="A94" s="48" t="s">
        <v>25</v>
      </c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9">
        <f t="shared" si="4"/>
        <v>0</v>
      </c>
      <c r="M94" s="16">
        <f>SUM(feb!F94 + mrt!J94 + apr!L94+ L94)</f>
        <v>2</v>
      </c>
      <c r="N94" s="17">
        <f t="shared" si="5"/>
        <v>0</v>
      </c>
      <c r="O94" s="18">
        <f>SUM(feb!H94 + mrt!L94 + apr!N94+ N94)</f>
        <v>241</v>
      </c>
    </row>
    <row r="95" spans="1:15" x14ac:dyDescent="0.2">
      <c r="A95" s="48" t="s">
        <v>123</v>
      </c>
      <c r="B95" s="13"/>
      <c r="C95" s="13"/>
      <c r="D95" s="13"/>
      <c r="E95" s="13"/>
      <c r="F95" s="13"/>
      <c r="G95" s="13">
        <v>89</v>
      </c>
      <c r="H95" s="13"/>
      <c r="I95" s="13">
        <v>75</v>
      </c>
      <c r="J95" s="13"/>
      <c r="K95" s="13"/>
      <c r="L95" s="19">
        <f t="shared" si="4"/>
        <v>2</v>
      </c>
      <c r="M95" s="16">
        <f>SUM(feb!F95 + mrt!J95 + apr!L95+ L95)</f>
        <v>2</v>
      </c>
      <c r="N95" s="17">
        <f t="shared" si="5"/>
        <v>164</v>
      </c>
      <c r="O95" s="18">
        <f>SUM(feb!H95 + mrt!L95 + apr!N95+ N95)</f>
        <v>164</v>
      </c>
    </row>
    <row r="96" spans="1:15" x14ac:dyDescent="0.2">
      <c r="A96" s="48" t="s">
        <v>124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9">
        <f t="shared" si="4"/>
        <v>0</v>
      </c>
      <c r="M96" s="16">
        <f>SUM(feb!F96 + mrt!J96 + apr!L96+ L96)</f>
        <v>0</v>
      </c>
      <c r="N96" s="17">
        <f t="shared" si="5"/>
        <v>0</v>
      </c>
      <c r="O96" s="18">
        <f>SUM(feb!H96 + mrt!L96 + apr!N96+ N96)</f>
        <v>0</v>
      </c>
    </row>
    <row r="97" spans="1:15" x14ac:dyDescent="0.2">
      <c r="A97" s="48" t="s">
        <v>125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9">
        <f t="shared" si="4"/>
        <v>0</v>
      </c>
      <c r="M97" s="16">
        <f>SUM(feb!F97 + mrt!J97 + apr!L97+ L97)</f>
        <v>0</v>
      </c>
      <c r="N97" s="17">
        <f t="shared" si="5"/>
        <v>0</v>
      </c>
      <c r="O97" s="18">
        <f>SUM(feb!H97 + mrt!L97 + apr!N97+ N97)</f>
        <v>0</v>
      </c>
    </row>
    <row r="98" spans="1:15" x14ac:dyDescent="0.2">
      <c r="A98" s="48" t="s">
        <v>126</v>
      </c>
      <c r="B98" s="13"/>
      <c r="C98" s="13">
        <v>42</v>
      </c>
      <c r="D98" s="13">
        <v>57</v>
      </c>
      <c r="E98" s="13">
        <v>53</v>
      </c>
      <c r="F98" s="13">
        <v>62</v>
      </c>
      <c r="G98" s="13">
        <v>50</v>
      </c>
      <c r="H98" s="13">
        <v>52</v>
      </c>
      <c r="I98" s="13">
        <v>74</v>
      </c>
      <c r="J98" s="13"/>
      <c r="K98" s="13">
        <v>48</v>
      </c>
      <c r="L98" s="19">
        <f t="shared" si="4"/>
        <v>8</v>
      </c>
      <c r="M98" s="16">
        <f>SUM(feb!F98 + mrt!J98 + apr!L98+ L98)</f>
        <v>19</v>
      </c>
      <c r="N98" s="17">
        <f t="shared" si="5"/>
        <v>438</v>
      </c>
      <c r="O98" s="18">
        <f>SUM(feb!H98 + mrt!L98 + apr!N98+ N98)</f>
        <v>1022</v>
      </c>
    </row>
    <row r="99" spans="1:15" x14ac:dyDescent="0.2">
      <c r="A99" s="48" t="s">
        <v>127</v>
      </c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9">
        <f t="shared" si="4"/>
        <v>0</v>
      </c>
      <c r="M99" s="16">
        <f>SUM(feb!F99 + mrt!J99 + apr!L99+ L99)</f>
        <v>0</v>
      </c>
      <c r="N99" s="17">
        <f t="shared" si="5"/>
        <v>0</v>
      </c>
      <c r="O99" s="18">
        <f>SUM(feb!H99 + mrt!L99 + apr!N99+ N99)</f>
        <v>0</v>
      </c>
    </row>
    <row r="100" spans="1:15" x14ac:dyDescent="0.2">
      <c r="A100" s="48" t="s">
        <v>128</v>
      </c>
      <c r="B100" s="13"/>
      <c r="C100" s="13"/>
      <c r="D100" s="13">
        <v>87</v>
      </c>
      <c r="E100" s="13"/>
      <c r="F100" s="13"/>
      <c r="G100" s="13"/>
      <c r="H100" s="13"/>
      <c r="I100" s="13"/>
      <c r="J100" s="13"/>
      <c r="K100" s="13">
        <v>79</v>
      </c>
      <c r="L100" s="19">
        <f t="shared" ref="L100" si="6">COUNT(B100:K100)</f>
        <v>2</v>
      </c>
      <c r="M100" s="16">
        <f>SUM(feb!F100 + mrt!J100 + apr!L100+ L100)</f>
        <v>7</v>
      </c>
      <c r="N100" s="17">
        <f t="shared" ref="N100" si="7">SUM(B100:K100)</f>
        <v>166</v>
      </c>
      <c r="O100" s="18">
        <f>SUM(feb!H100 + mrt!L100 + apr!N100+ N100)</f>
        <v>576</v>
      </c>
    </row>
  </sheetData>
  <mergeCells count="4">
    <mergeCell ref="N2:N3"/>
    <mergeCell ref="O2:O3"/>
    <mergeCell ref="L2:L3"/>
    <mergeCell ref="M2:M3"/>
  </mergeCells>
  <phoneticPr fontId="6" type="noConversion"/>
  <pageMargins left="0.78740157480314965" right="0.78740157480314965" top="0.39370078740157483" bottom="0.39370078740157483" header="0" footer="0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01"/>
  <sheetViews>
    <sheetView zoomScale="130" zoomScaleNormal="130" workbookViewId="0">
      <pane ySplit="3" topLeftCell="A4" activePane="bottomLeft" state="frozen"/>
      <selection pane="bottomLeft"/>
    </sheetView>
  </sheetViews>
  <sheetFormatPr defaultColWidth="9" defaultRowHeight="12.75" x14ac:dyDescent="0.2"/>
  <cols>
    <col min="1" max="1" width="24.5703125" bestFit="1" customWidth="1"/>
    <col min="2" max="10" width="4" customWidth="1"/>
    <col min="11" max="14" width="5.42578125" customWidth="1"/>
  </cols>
  <sheetData>
    <row r="1" spans="1:14" ht="27.75" customHeight="1" thickBot="1" x14ac:dyDescent="0.3">
      <c r="A1" s="6" t="s">
        <v>34</v>
      </c>
      <c r="N1" s="7" t="s">
        <v>2</v>
      </c>
    </row>
    <row r="2" spans="1:14" s="1" customFormat="1" ht="57" customHeight="1" x14ac:dyDescent="0.2">
      <c r="A2" s="4"/>
      <c r="B2" s="5" t="s">
        <v>0</v>
      </c>
      <c r="C2" s="5" t="s">
        <v>1</v>
      </c>
      <c r="D2" s="5" t="s">
        <v>10</v>
      </c>
      <c r="E2" s="51" t="s">
        <v>0</v>
      </c>
      <c r="F2" s="5" t="s">
        <v>1</v>
      </c>
      <c r="G2" s="5" t="s">
        <v>0</v>
      </c>
      <c r="H2" s="5" t="s">
        <v>1</v>
      </c>
      <c r="I2" s="5" t="s">
        <v>0</v>
      </c>
      <c r="J2" s="5" t="s">
        <v>1</v>
      </c>
      <c r="K2" s="79" t="s">
        <v>17</v>
      </c>
      <c r="L2" s="89" t="s">
        <v>5</v>
      </c>
      <c r="M2" s="83" t="s">
        <v>6</v>
      </c>
      <c r="N2" s="85" t="s">
        <v>7</v>
      </c>
    </row>
    <row r="3" spans="1:14" ht="18" customHeight="1" thickBot="1" x14ac:dyDescent="0.25">
      <c r="A3" s="3"/>
      <c r="B3" s="2">
        <v>4</v>
      </c>
      <c r="C3" s="2">
        <v>5</v>
      </c>
      <c r="D3" s="2">
        <v>6</v>
      </c>
      <c r="E3" s="52">
        <v>11</v>
      </c>
      <c r="F3" s="2">
        <v>12</v>
      </c>
      <c r="G3" s="2">
        <v>18</v>
      </c>
      <c r="H3" s="2">
        <v>19</v>
      </c>
      <c r="I3" s="2">
        <v>25</v>
      </c>
      <c r="J3" s="2">
        <v>26</v>
      </c>
      <c r="K3" s="91"/>
      <c r="L3" s="90"/>
      <c r="M3" s="84"/>
      <c r="N3" s="86"/>
    </row>
    <row r="4" spans="1:14" x14ac:dyDescent="0.2">
      <c r="A4" s="47" t="s">
        <v>39</v>
      </c>
      <c r="B4" s="13">
        <v>128</v>
      </c>
      <c r="C4" s="13"/>
      <c r="D4" s="13"/>
      <c r="E4" s="53"/>
      <c r="F4" s="13"/>
      <c r="G4" s="13">
        <v>218</v>
      </c>
      <c r="H4" s="13"/>
      <c r="I4" s="13"/>
      <c r="J4" s="13"/>
      <c r="K4" s="19">
        <f t="shared" ref="K4:K36" si="0">COUNT(B4:J4)</f>
        <v>2</v>
      </c>
      <c r="L4" s="16">
        <f>SUM(feb!F4 + mrt!J4 + apr!L4+ mei!L4+ K4)</f>
        <v>11</v>
      </c>
      <c r="M4" s="17">
        <f t="shared" ref="M4:M36" si="1">SUM(B4:J4)</f>
        <v>346</v>
      </c>
      <c r="N4" s="18">
        <f>SUM(feb!H4 + mrt!L4 + apr!N4+ mei!N4+ M4)</f>
        <v>1288</v>
      </c>
    </row>
    <row r="5" spans="1:14" x14ac:dyDescent="0.2">
      <c r="A5" s="48" t="s">
        <v>40</v>
      </c>
      <c r="B5" s="13"/>
      <c r="C5" s="13"/>
      <c r="D5" s="13"/>
      <c r="E5" s="53"/>
      <c r="F5" s="13"/>
      <c r="G5" s="13"/>
      <c r="H5" s="13"/>
      <c r="I5" s="13"/>
      <c r="J5" s="13"/>
      <c r="K5" s="19">
        <f t="shared" si="0"/>
        <v>0</v>
      </c>
      <c r="L5" s="16">
        <f>SUM(feb!F5 + mrt!J5 + apr!L5+ mei!L5+ K5)</f>
        <v>0</v>
      </c>
      <c r="M5" s="17">
        <f t="shared" si="1"/>
        <v>0</v>
      </c>
      <c r="N5" s="18">
        <f>SUM(feb!H5 + mrt!L5 + apr!N5+ mei!N5+ M5)</f>
        <v>0</v>
      </c>
    </row>
    <row r="6" spans="1:14" x14ac:dyDescent="0.2">
      <c r="A6" s="48" t="s">
        <v>41</v>
      </c>
      <c r="B6" s="13"/>
      <c r="C6" s="13"/>
      <c r="D6" s="13"/>
      <c r="E6" s="53"/>
      <c r="F6" s="13"/>
      <c r="G6" s="13"/>
      <c r="H6" s="13"/>
      <c r="I6" s="13">
        <v>89</v>
      </c>
      <c r="J6" s="13"/>
      <c r="K6" s="19">
        <f t="shared" si="0"/>
        <v>1</v>
      </c>
      <c r="L6" s="16">
        <f>SUM(feb!F6 + mrt!J6 + apr!L6+ mei!L6+ K6)</f>
        <v>7</v>
      </c>
      <c r="M6" s="17">
        <f t="shared" si="1"/>
        <v>89</v>
      </c>
      <c r="N6" s="18">
        <f>SUM(feb!H6 + mrt!L6 + apr!N6+ mei!N6+ M6)</f>
        <v>504</v>
      </c>
    </row>
    <row r="7" spans="1:14" x14ac:dyDescent="0.2">
      <c r="A7" s="48" t="s">
        <v>42</v>
      </c>
      <c r="B7" s="13"/>
      <c r="C7" s="13"/>
      <c r="D7" s="13"/>
      <c r="E7" s="53"/>
      <c r="F7" s="13"/>
      <c r="G7" s="13"/>
      <c r="H7" s="13"/>
      <c r="I7" s="13"/>
      <c r="J7" s="13"/>
      <c r="K7" s="19">
        <f t="shared" si="0"/>
        <v>0</v>
      </c>
      <c r="L7" s="16">
        <f>SUM(feb!F7 + mrt!J7 + apr!L7+ mei!L7+ K7)</f>
        <v>1</v>
      </c>
      <c r="M7" s="17">
        <f t="shared" si="1"/>
        <v>0</v>
      </c>
      <c r="N7" s="18">
        <f>SUM(feb!H7 + mrt!L7 + apr!N7+ mei!N7+ M7)</f>
        <v>76</v>
      </c>
    </row>
    <row r="8" spans="1:14" x14ac:dyDescent="0.2">
      <c r="A8" s="48" t="s">
        <v>43</v>
      </c>
      <c r="B8" s="13">
        <v>119</v>
      </c>
      <c r="C8" s="13"/>
      <c r="D8" s="13"/>
      <c r="E8" s="53"/>
      <c r="F8" s="13">
        <v>87</v>
      </c>
      <c r="G8" s="13"/>
      <c r="H8" s="13"/>
      <c r="I8" s="13"/>
      <c r="J8" s="13"/>
      <c r="K8" s="19">
        <f t="shared" si="0"/>
        <v>2</v>
      </c>
      <c r="L8" s="16">
        <f>SUM(feb!F8 + mrt!J8 + apr!L8+ mei!L8+ K8)</f>
        <v>10</v>
      </c>
      <c r="M8" s="17">
        <f t="shared" si="1"/>
        <v>206</v>
      </c>
      <c r="N8" s="18">
        <f>SUM(feb!H8 + mrt!L8 + apr!N8+ mei!N8+ M8)</f>
        <v>892</v>
      </c>
    </row>
    <row r="9" spans="1:14" x14ac:dyDescent="0.2">
      <c r="A9" s="48" t="s">
        <v>44</v>
      </c>
      <c r="B9" s="13"/>
      <c r="C9" s="13"/>
      <c r="D9" s="13"/>
      <c r="E9" s="53"/>
      <c r="F9" s="13"/>
      <c r="G9" s="13"/>
      <c r="H9" s="13"/>
      <c r="I9" s="13"/>
      <c r="J9" s="13"/>
      <c r="K9" s="19">
        <f t="shared" si="0"/>
        <v>0</v>
      </c>
      <c r="L9" s="16">
        <f>SUM(feb!F9 + mrt!J9 + apr!L9+ mei!L9+ K9)</f>
        <v>0</v>
      </c>
      <c r="M9" s="17">
        <f t="shared" si="1"/>
        <v>0</v>
      </c>
      <c r="N9" s="18">
        <f>SUM(feb!H9 + mrt!L9 + apr!N9+ mei!N9+ M9)</f>
        <v>0</v>
      </c>
    </row>
    <row r="10" spans="1:14" x14ac:dyDescent="0.2">
      <c r="A10" s="48" t="s">
        <v>45</v>
      </c>
      <c r="B10" s="13"/>
      <c r="C10" s="13"/>
      <c r="D10" s="13"/>
      <c r="E10" s="53"/>
      <c r="F10" s="13">
        <v>88</v>
      </c>
      <c r="G10" s="13">
        <v>91</v>
      </c>
      <c r="H10" s="13"/>
      <c r="I10" s="13">
        <v>89</v>
      </c>
      <c r="J10" s="13"/>
      <c r="K10" s="19">
        <f t="shared" ref="K10" si="2">COUNT(B10:J10)</f>
        <v>3</v>
      </c>
      <c r="L10" s="16">
        <f>SUM(feb!F11 + mrt!J11 + apr!L11+ mei!L11+ K10)</f>
        <v>23</v>
      </c>
      <c r="M10" s="17">
        <f t="shared" ref="M10" si="3">SUM(B10:J10)</f>
        <v>268</v>
      </c>
      <c r="N10" s="18">
        <f>SUM(feb!H11 + mrt!L11 + apr!N11+ mei!N11+ M10)</f>
        <v>1942</v>
      </c>
    </row>
    <row r="11" spans="1:14" x14ac:dyDescent="0.2">
      <c r="A11" s="48" t="s">
        <v>46</v>
      </c>
      <c r="B11" s="13"/>
      <c r="C11" s="13">
        <v>77</v>
      </c>
      <c r="D11" s="13">
        <v>80</v>
      </c>
      <c r="E11" s="53"/>
      <c r="F11" s="13">
        <v>88</v>
      </c>
      <c r="G11" s="13">
        <v>91</v>
      </c>
      <c r="H11" s="13"/>
      <c r="I11" s="13"/>
      <c r="J11" s="13"/>
      <c r="K11" s="19">
        <f t="shared" si="0"/>
        <v>4</v>
      </c>
      <c r="L11" s="16">
        <f>SUM(feb!F11 + mrt!J11 + apr!L11+ mei!L11+ K11)</f>
        <v>24</v>
      </c>
      <c r="M11" s="17">
        <f t="shared" si="1"/>
        <v>336</v>
      </c>
      <c r="N11" s="18">
        <f>SUM(feb!H11 + mrt!L11 + apr!N11+ mei!N11+ M11)</f>
        <v>2010</v>
      </c>
    </row>
    <row r="12" spans="1:14" x14ac:dyDescent="0.2">
      <c r="A12" s="48" t="s">
        <v>47</v>
      </c>
      <c r="B12" s="13">
        <v>119</v>
      </c>
      <c r="C12" s="13"/>
      <c r="D12" s="13"/>
      <c r="E12" s="53"/>
      <c r="F12" s="13">
        <v>87</v>
      </c>
      <c r="G12" s="13"/>
      <c r="H12" s="13">
        <v>78</v>
      </c>
      <c r="I12" s="13">
        <v>89</v>
      </c>
      <c r="J12" s="13">
        <v>87</v>
      </c>
      <c r="K12" s="19">
        <f t="shared" si="0"/>
        <v>5</v>
      </c>
      <c r="L12" s="16">
        <f>SUM(feb!F12 + mrt!J12 + apr!L12+ mei!L12+ K12)</f>
        <v>31</v>
      </c>
      <c r="M12" s="17">
        <f t="shared" si="1"/>
        <v>460</v>
      </c>
      <c r="N12" s="18">
        <f>SUM(feb!H12 + mrt!L12 + apr!N12+ mei!N12+ M12)</f>
        <v>2424</v>
      </c>
    </row>
    <row r="13" spans="1:14" x14ac:dyDescent="0.2">
      <c r="A13" s="48" t="s">
        <v>48</v>
      </c>
      <c r="B13" s="13">
        <v>130</v>
      </c>
      <c r="C13" s="13"/>
      <c r="D13" s="13">
        <v>80</v>
      </c>
      <c r="E13" s="53"/>
      <c r="F13" s="13">
        <v>88</v>
      </c>
      <c r="G13" s="13"/>
      <c r="H13" s="13"/>
      <c r="I13" s="13"/>
      <c r="J13" s="13"/>
      <c r="K13" s="19">
        <f t="shared" si="0"/>
        <v>3</v>
      </c>
      <c r="L13" s="16">
        <f>SUM(feb!F13 + mrt!J13 + apr!L13+ mei!L13+ K13)</f>
        <v>23</v>
      </c>
      <c r="M13" s="17">
        <f t="shared" si="1"/>
        <v>298</v>
      </c>
      <c r="N13" s="18">
        <f>SUM(feb!H13 + mrt!L13 + apr!N13+ mei!N13+ M13)</f>
        <v>2128</v>
      </c>
    </row>
    <row r="14" spans="1:14" x14ac:dyDescent="0.2">
      <c r="A14" s="48" t="s">
        <v>49</v>
      </c>
      <c r="B14" s="13"/>
      <c r="C14" s="13"/>
      <c r="D14" s="13"/>
      <c r="E14" s="53"/>
      <c r="F14" s="13"/>
      <c r="G14" s="13"/>
      <c r="H14" s="13"/>
      <c r="I14" s="13"/>
      <c r="J14" s="13"/>
      <c r="K14" s="19">
        <f t="shared" si="0"/>
        <v>0</v>
      </c>
      <c r="L14" s="16">
        <f>SUM(feb!F14 + mrt!J14 + apr!L14+ mei!L14+ K14)</f>
        <v>0</v>
      </c>
      <c r="M14" s="17">
        <f t="shared" si="1"/>
        <v>0</v>
      </c>
      <c r="N14" s="18">
        <f>SUM(feb!H14 + mrt!L14 + apr!N14+ mei!N14+ M14)</f>
        <v>0</v>
      </c>
    </row>
    <row r="15" spans="1:14" x14ac:dyDescent="0.2">
      <c r="A15" s="48" t="s">
        <v>50</v>
      </c>
      <c r="B15" s="13"/>
      <c r="C15" s="13"/>
      <c r="D15" s="13"/>
      <c r="E15" s="53"/>
      <c r="F15" s="13"/>
      <c r="G15" s="13"/>
      <c r="H15" s="13"/>
      <c r="I15" s="13"/>
      <c r="J15" s="13"/>
      <c r="K15" s="19">
        <f t="shared" si="0"/>
        <v>0</v>
      </c>
      <c r="L15" s="16">
        <f>SUM(feb!F15 + mrt!J15 + apr!L15+ mei!L15+ K15)</f>
        <v>2</v>
      </c>
      <c r="M15" s="17">
        <f t="shared" si="1"/>
        <v>0</v>
      </c>
      <c r="N15" s="18">
        <f>SUM(feb!H15 + mrt!L15 + apr!N15+ mei!N15+ M15)</f>
        <v>158</v>
      </c>
    </row>
    <row r="16" spans="1:14" x14ac:dyDescent="0.2">
      <c r="A16" s="48" t="s">
        <v>51</v>
      </c>
      <c r="B16" s="13"/>
      <c r="C16" s="13"/>
      <c r="D16" s="13"/>
      <c r="E16" s="53"/>
      <c r="F16" s="13"/>
      <c r="G16" s="13"/>
      <c r="H16" s="13"/>
      <c r="I16" s="13"/>
      <c r="J16" s="13"/>
      <c r="K16" s="19">
        <f t="shared" si="0"/>
        <v>0</v>
      </c>
      <c r="L16" s="16">
        <f>SUM(feb!F16 + mrt!J16 + apr!L16+ mei!L16+ K16)</f>
        <v>0</v>
      </c>
      <c r="M16" s="17">
        <f t="shared" si="1"/>
        <v>0</v>
      </c>
      <c r="N16" s="18">
        <f>SUM(feb!H16 + mrt!L16 + apr!N16+ mei!N16+ M16)</f>
        <v>0</v>
      </c>
    </row>
    <row r="17" spans="1:14" x14ac:dyDescent="0.2">
      <c r="A17" s="48" t="s">
        <v>52</v>
      </c>
      <c r="B17" s="13">
        <v>119</v>
      </c>
      <c r="C17" s="13">
        <v>72</v>
      </c>
      <c r="D17" s="13"/>
      <c r="E17" s="53"/>
      <c r="F17" s="13">
        <v>88</v>
      </c>
      <c r="G17" s="13"/>
      <c r="H17" s="13"/>
      <c r="I17" s="13"/>
      <c r="J17" s="13"/>
      <c r="K17" s="19">
        <f t="shared" si="0"/>
        <v>3</v>
      </c>
      <c r="L17" s="16">
        <f>SUM(feb!F17 + mrt!J17 + apr!L17+ mei!L17+ K17)</f>
        <v>16</v>
      </c>
      <c r="M17" s="17">
        <f t="shared" si="1"/>
        <v>279</v>
      </c>
      <c r="N17" s="18">
        <f>SUM(feb!H17 + mrt!L17 + apr!N17+ mei!N17+ M17)</f>
        <v>1444</v>
      </c>
    </row>
    <row r="18" spans="1:14" x14ac:dyDescent="0.2">
      <c r="A18" s="48" t="s">
        <v>53</v>
      </c>
      <c r="B18" s="13"/>
      <c r="C18" s="13"/>
      <c r="D18" s="13"/>
      <c r="E18" s="53"/>
      <c r="F18" s="13"/>
      <c r="G18" s="13"/>
      <c r="H18" s="13"/>
      <c r="I18" s="13"/>
      <c r="J18" s="13"/>
      <c r="K18" s="19">
        <f t="shared" si="0"/>
        <v>0</v>
      </c>
      <c r="L18" s="16">
        <f>SUM(feb!F18 + mrt!J18 + apr!L18+ mei!L18+ K18)</f>
        <v>1</v>
      </c>
      <c r="M18" s="17">
        <f t="shared" si="1"/>
        <v>0</v>
      </c>
      <c r="N18" s="18">
        <f>SUM(feb!H18 + mrt!L18 + apr!N18+ mei!N18+ M18)</f>
        <v>62</v>
      </c>
    </row>
    <row r="19" spans="1:14" x14ac:dyDescent="0.2">
      <c r="A19" s="48" t="s">
        <v>54</v>
      </c>
      <c r="B19" s="13"/>
      <c r="C19" s="13"/>
      <c r="D19" s="13"/>
      <c r="E19" s="53"/>
      <c r="F19" s="13"/>
      <c r="G19" s="13"/>
      <c r="H19" s="13"/>
      <c r="I19" s="13"/>
      <c r="J19" s="13"/>
      <c r="K19" s="19">
        <f t="shared" si="0"/>
        <v>0</v>
      </c>
      <c r="L19" s="16">
        <f>SUM(feb!F19 + mrt!J19 + apr!L19+ mei!L19+ K19)</f>
        <v>0</v>
      </c>
      <c r="M19" s="17">
        <f t="shared" si="1"/>
        <v>0</v>
      </c>
      <c r="N19" s="18">
        <f>SUM(feb!H19 + mrt!L19 + apr!N19+ mei!N19+ M19)</f>
        <v>0</v>
      </c>
    </row>
    <row r="20" spans="1:14" x14ac:dyDescent="0.2">
      <c r="A20" s="48" t="s">
        <v>55</v>
      </c>
      <c r="B20" s="13">
        <v>119</v>
      </c>
      <c r="C20" s="13">
        <v>79</v>
      </c>
      <c r="D20" s="13"/>
      <c r="E20" s="53"/>
      <c r="F20" s="13">
        <v>87</v>
      </c>
      <c r="G20" s="13">
        <v>91</v>
      </c>
      <c r="H20" s="13">
        <v>78</v>
      </c>
      <c r="I20" s="13">
        <v>89</v>
      </c>
      <c r="J20" s="13">
        <v>87</v>
      </c>
      <c r="K20" s="19">
        <f t="shared" si="0"/>
        <v>7</v>
      </c>
      <c r="L20" s="16">
        <f>SUM(feb!F20 + mrt!J20 + apr!L20+ mei!L20+ K20)</f>
        <v>34</v>
      </c>
      <c r="M20" s="17">
        <f t="shared" si="1"/>
        <v>630</v>
      </c>
      <c r="N20" s="18">
        <f>SUM(feb!H20 + mrt!L20 + apr!N20+ mei!N20+ M20)</f>
        <v>2668</v>
      </c>
    </row>
    <row r="21" spans="1:14" x14ac:dyDescent="0.2">
      <c r="A21" s="48" t="s">
        <v>56</v>
      </c>
      <c r="B21" s="13"/>
      <c r="C21" s="13"/>
      <c r="D21" s="13"/>
      <c r="E21" s="53"/>
      <c r="F21" s="13"/>
      <c r="G21" s="13"/>
      <c r="H21" s="13"/>
      <c r="I21" s="13"/>
      <c r="J21" s="13"/>
      <c r="K21" s="19">
        <f t="shared" si="0"/>
        <v>0</v>
      </c>
      <c r="L21" s="16">
        <f>SUM(feb!F21 + mrt!J21 + apr!L21+ mei!L21+ K21)</f>
        <v>1</v>
      </c>
      <c r="M21" s="17">
        <f t="shared" si="1"/>
        <v>0</v>
      </c>
      <c r="N21" s="18">
        <f>SUM(feb!H21 + mrt!L21 + apr!N21+ mei!N21+ M21)</f>
        <v>73</v>
      </c>
    </row>
    <row r="22" spans="1:14" x14ac:dyDescent="0.2">
      <c r="A22" s="48" t="s">
        <v>57</v>
      </c>
      <c r="B22" s="13">
        <v>80</v>
      </c>
      <c r="C22" s="13"/>
      <c r="D22" s="13"/>
      <c r="E22" s="53"/>
      <c r="F22" s="13"/>
      <c r="G22" s="13"/>
      <c r="H22" s="13">
        <v>54</v>
      </c>
      <c r="I22" s="13"/>
      <c r="J22" s="13"/>
      <c r="K22" s="19">
        <f t="shared" si="0"/>
        <v>2</v>
      </c>
      <c r="L22" s="16">
        <f>SUM(feb!F22 + mrt!J22 + apr!L22+ mei!L22+ K22)</f>
        <v>6</v>
      </c>
      <c r="M22" s="17">
        <f t="shared" si="1"/>
        <v>134</v>
      </c>
      <c r="N22" s="18">
        <f>SUM(feb!H22 + mrt!L22 + apr!N22+ mei!N22+ M22)</f>
        <v>351</v>
      </c>
    </row>
    <row r="23" spans="1:14" x14ac:dyDescent="0.2">
      <c r="A23" s="48" t="s">
        <v>58</v>
      </c>
      <c r="B23" s="13"/>
      <c r="C23" s="13"/>
      <c r="D23" s="13"/>
      <c r="E23" s="53"/>
      <c r="F23" s="13"/>
      <c r="G23" s="13"/>
      <c r="H23" s="13"/>
      <c r="I23" s="13"/>
      <c r="J23" s="13"/>
      <c r="K23" s="19">
        <f t="shared" si="0"/>
        <v>0</v>
      </c>
      <c r="L23" s="16">
        <f>SUM(feb!F23 + mrt!J23 + apr!L23+ mei!L23+ K23)</f>
        <v>0</v>
      </c>
      <c r="M23" s="17">
        <f t="shared" si="1"/>
        <v>0</v>
      </c>
      <c r="N23" s="18">
        <f>SUM(feb!H23 + mrt!L23 + apr!N23+ mei!N23+ M23)</f>
        <v>0</v>
      </c>
    </row>
    <row r="24" spans="1:14" x14ac:dyDescent="0.2">
      <c r="A24" s="48" t="s">
        <v>59</v>
      </c>
      <c r="B24" s="13"/>
      <c r="C24" s="13"/>
      <c r="D24" s="13"/>
      <c r="E24" s="53"/>
      <c r="F24" s="13"/>
      <c r="G24" s="13"/>
      <c r="H24" s="13"/>
      <c r="I24" s="13"/>
      <c r="J24" s="13"/>
      <c r="K24" s="19">
        <f t="shared" si="0"/>
        <v>0</v>
      </c>
      <c r="L24" s="16">
        <f>SUM(feb!F24 + mrt!J24 + apr!L24+ mei!L24+ K24)</f>
        <v>0</v>
      </c>
      <c r="M24" s="17">
        <f t="shared" si="1"/>
        <v>0</v>
      </c>
      <c r="N24" s="18">
        <f>SUM(feb!H24 + mrt!L24 + apr!N24+ mei!N24+ M24)</f>
        <v>0</v>
      </c>
    </row>
    <row r="25" spans="1:14" x14ac:dyDescent="0.2">
      <c r="A25" s="48" t="s">
        <v>60</v>
      </c>
      <c r="B25" s="13">
        <v>130</v>
      </c>
      <c r="C25" s="13"/>
      <c r="D25" s="13">
        <v>80</v>
      </c>
      <c r="E25" s="53"/>
      <c r="F25" s="13">
        <v>88</v>
      </c>
      <c r="G25" s="13"/>
      <c r="H25" s="13"/>
      <c r="I25" s="13"/>
      <c r="J25" s="13">
        <v>93</v>
      </c>
      <c r="K25" s="19">
        <f t="shared" si="0"/>
        <v>4</v>
      </c>
      <c r="L25" s="16">
        <f>SUM(feb!F25 + mrt!J25 + apr!L25+ mei!L25+ K25)</f>
        <v>30</v>
      </c>
      <c r="M25" s="17">
        <f t="shared" si="1"/>
        <v>391</v>
      </c>
      <c r="N25" s="18">
        <f>SUM(feb!H25 + mrt!L25 + apr!N25+ mei!N25+ M25)</f>
        <v>2772</v>
      </c>
    </row>
    <row r="26" spans="1:14" x14ac:dyDescent="0.2">
      <c r="A26" s="48" t="s">
        <v>61</v>
      </c>
      <c r="B26" s="13"/>
      <c r="C26" s="13"/>
      <c r="D26" s="13"/>
      <c r="E26" s="53"/>
      <c r="F26" s="13"/>
      <c r="G26" s="13"/>
      <c r="H26" s="13"/>
      <c r="I26" s="13"/>
      <c r="J26" s="13">
        <v>54</v>
      </c>
      <c r="K26" s="19">
        <f t="shared" si="0"/>
        <v>1</v>
      </c>
      <c r="L26" s="16">
        <f>SUM(feb!F26 + mrt!J26 + apr!L26+ mei!L26+ K26)</f>
        <v>1</v>
      </c>
      <c r="M26" s="17">
        <f t="shared" si="1"/>
        <v>54</v>
      </c>
      <c r="N26" s="18">
        <f>SUM(feb!H26 + mrt!L26 + apr!N26+ mei!N26+ M26)</f>
        <v>54</v>
      </c>
    </row>
    <row r="27" spans="1:14" x14ac:dyDescent="0.2">
      <c r="A27" s="48" t="s">
        <v>62</v>
      </c>
      <c r="B27" s="13">
        <v>119</v>
      </c>
      <c r="C27" s="13"/>
      <c r="D27" s="13"/>
      <c r="E27" s="53"/>
      <c r="F27" s="13">
        <v>87</v>
      </c>
      <c r="G27" s="13">
        <v>91</v>
      </c>
      <c r="H27" s="13"/>
      <c r="I27" s="13">
        <v>89</v>
      </c>
      <c r="J27" s="13">
        <v>87</v>
      </c>
      <c r="K27" s="19">
        <f t="shared" si="0"/>
        <v>5</v>
      </c>
      <c r="L27" s="16">
        <f>SUM(feb!F27 + mrt!J27 + apr!L27+ mei!L27+ K27)</f>
        <v>32</v>
      </c>
      <c r="M27" s="17">
        <f t="shared" si="1"/>
        <v>473</v>
      </c>
      <c r="N27" s="18">
        <f>SUM(feb!H27 + mrt!L27 + apr!N27+ mei!N27+ M27)</f>
        <v>2468</v>
      </c>
    </row>
    <row r="28" spans="1:14" x14ac:dyDescent="0.2">
      <c r="A28" s="48" t="s">
        <v>63</v>
      </c>
      <c r="B28" s="13">
        <v>119</v>
      </c>
      <c r="C28" s="13"/>
      <c r="D28" s="13"/>
      <c r="E28" s="53"/>
      <c r="F28" s="13">
        <v>87</v>
      </c>
      <c r="G28" s="13"/>
      <c r="H28" s="13"/>
      <c r="I28" s="13"/>
      <c r="J28" s="13"/>
      <c r="K28" s="19">
        <f t="shared" si="0"/>
        <v>2</v>
      </c>
      <c r="L28" s="16">
        <f>SUM(feb!F28 + mrt!J28 + apr!L28+ mei!L28+ K28)</f>
        <v>14</v>
      </c>
      <c r="M28" s="17">
        <f t="shared" si="1"/>
        <v>206</v>
      </c>
      <c r="N28" s="18">
        <f>SUM(feb!H28 + mrt!L28 + apr!N28+ mei!N28+ M28)</f>
        <v>1084</v>
      </c>
    </row>
    <row r="29" spans="1:14" x14ac:dyDescent="0.2">
      <c r="A29" s="48" t="s">
        <v>64</v>
      </c>
      <c r="B29" s="13">
        <v>119</v>
      </c>
      <c r="C29" s="13"/>
      <c r="D29" s="13"/>
      <c r="E29" s="53"/>
      <c r="F29" s="13">
        <v>87</v>
      </c>
      <c r="G29" s="13">
        <v>91</v>
      </c>
      <c r="H29" s="13">
        <v>78</v>
      </c>
      <c r="I29" s="13"/>
      <c r="J29" s="13"/>
      <c r="K29" s="19">
        <f t="shared" si="0"/>
        <v>4</v>
      </c>
      <c r="L29" s="16">
        <f>SUM(feb!F29 + mrt!J29 + apr!L29+ mei!L29+ K29)</f>
        <v>14</v>
      </c>
      <c r="M29" s="17">
        <f t="shared" si="1"/>
        <v>375</v>
      </c>
      <c r="N29" s="18">
        <f>SUM(feb!H29 + mrt!L29 + apr!N29+ mei!N29+ M29)</f>
        <v>1187</v>
      </c>
    </row>
    <row r="30" spans="1:14" x14ac:dyDescent="0.2">
      <c r="A30" s="48" t="s">
        <v>65</v>
      </c>
      <c r="B30" s="13">
        <v>130</v>
      </c>
      <c r="C30" s="13"/>
      <c r="D30" s="13">
        <v>80</v>
      </c>
      <c r="E30" s="53"/>
      <c r="F30" s="13">
        <v>88</v>
      </c>
      <c r="G30" s="13">
        <v>114</v>
      </c>
      <c r="H30" s="13">
        <v>81</v>
      </c>
      <c r="I30" s="13">
        <v>141</v>
      </c>
      <c r="J30" s="13">
        <v>93</v>
      </c>
      <c r="K30" s="19">
        <f t="shared" si="0"/>
        <v>7</v>
      </c>
      <c r="L30" s="16">
        <f>SUM(feb!F30 + mrt!J30 + apr!L30+ mei!L30+ K30)</f>
        <v>23</v>
      </c>
      <c r="M30" s="17">
        <f t="shared" si="1"/>
        <v>727</v>
      </c>
      <c r="N30" s="18">
        <f>SUM(feb!H30 + mrt!L30 + apr!N30+ mei!N30+ M30)</f>
        <v>2020</v>
      </c>
    </row>
    <row r="31" spans="1:14" x14ac:dyDescent="0.2">
      <c r="A31" s="48" t="s">
        <v>66</v>
      </c>
      <c r="B31" s="13"/>
      <c r="C31" s="13"/>
      <c r="D31" s="13"/>
      <c r="E31" s="53"/>
      <c r="F31" s="13"/>
      <c r="G31" s="13"/>
      <c r="H31" s="13"/>
      <c r="I31" s="13"/>
      <c r="J31" s="13"/>
      <c r="K31" s="19">
        <f t="shared" si="0"/>
        <v>0</v>
      </c>
      <c r="L31" s="16">
        <f>SUM(feb!F31 + mrt!J31 + apr!L31+ mei!L31+ K31)</f>
        <v>0</v>
      </c>
      <c r="M31" s="17">
        <f t="shared" si="1"/>
        <v>0</v>
      </c>
      <c r="N31" s="18">
        <f>SUM(feb!H31 + mrt!L31 + apr!N31+ mei!N31+ M31)</f>
        <v>0</v>
      </c>
    </row>
    <row r="32" spans="1:14" x14ac:dyDescent="0.2">
      <c r="A32" s="48" t="s">
        <v>67</v>
      </c>
      <c r="B32" s="13"/>
      <c r="C32" s="13"/>
      <c r="D32" s="13"/>
      <c r="E32" s="53"/>
      <c r="F32" s="13"/>
      <c r="G32" s="13"/>
      <c r="H32" s="13"/>
      <c r="I32" s="13"/>
      <c r="J32" s="13"/>
      <c r="K32" s="19">
        <f t="shared" si="0"/>
        <v>0</v>
      </c>
      <c r="L32" s="16">
        <f>SUM(feb!F32 + mrt!J32 + apr!L32+ mei!L32+ K32)</f>
        <v>4</v>
      </c>
      <c r="M32" s="17">
        <f t="shared" si="1"/>
        <v>0</v>
      </c>
      <c r="N32" s="18">
        <f>SUM(feb!H32 + mrt!L32 + apr!N32+ mei!N32+ M32)</f>
        <v>329</v>
      </c>
    </row>
    <row r="33" spans="1:14" x14ac:dyDescent="0.2">
      <c r="A33" s="48" t="s">
        <v>68</v>
      </c>
      <c r="B33" s="13"/>
      <c r="C33" s="13"/>
      <c r="D33" s="13"/>
      <c r="E33" s="53"/>
      <c r="F33" s="13"/>
      <c r="G33" s="13"/>
      <c r="H33" s="13"/>
      <c r="I33" s="13"/>
      <c r="J33" s="13"/>
      <c r="K33" s="19">
        <f t="shared" si="0"/>
        <v>0</v>
      </c>
      <c r="L33" s="16">
        <f>SUM(feb!F33 + mrt!J33 + apr!L33+ mei!L33+ K33)</f>
        <v>2</v>
      </c>
      <c r="M33" s="17">
        <f t="shared" si="1"/>
        <v>0</v>
      </c>
      <c r="N33" s="18">
        <f>SUM(feb!H33 + mrt!L33 + apr!N33+ mei!N33+ M33)</f>
        <v>365</v>
      </c>
    </row>
    <row r="34" spans="1:14" x14ac:dyDescent="0.2">
      <c r="A34" s="48" t="s">
        <v>69</v>
      </c>
      <c r="B34" s="13">
        <v>130</v>
      </c>
      <c r="C34" s="13">
        <v>77</v>
      </c>
      <c r="D34" s="13"/>
      <c r="E34" s="53"/>
      <c r="F34" s="13">
        <v>88</v>
      </c>
      <c r="G34" s="13">
        <v>114</v>
      </c>
      <c r="H34" s="13">
        <v>81</v>
      </c>
      <c r="I34" s="13">
        <v>141</v>
      </c>
      <c r="J34" s="13">
        <v>93</v>
      </c>
      <c r="K34" s="19">
        <f t="shared" si="0"/>
        <v>7</v>
      </c>
      <c r="L34" s="16">
        <f>SUM(feb!F34 + mrt!J34 + apr!L34+ mei!L34+ K34)</f>
        <v>35</v>
      </c>
      <c r="M34" s="17">
        <f t="shared" si="1"/>
        <v>724</v>
      </c>
      <c r="N34" s="18">
        <f>SUM(feb!H34 + mrt!L34 + apr!N34+ mei!N34+ M34)</f>
        <v>3178</v>
      </c>
    </row>
    <row r="35" spans="1:14" x14ac:dyDescent="0.2">
      <c r="A35" s="48" t="s">
        <v>70</v>
      </c>
      <c r="B35" s="13"/>
      <c r="C35" s="13"/>
      <c r="D35" s="13"/>
      <c r="E35" s="53"/>
      <c r="F35" s="13"/>
      <c r="G35" s="13"/>
      <c r="H35" s="13"/>
      <c r="I35" s="13"/>
      <c r="J35" s="13"/>
      <c r="K35" s="19">
        <f t="shared" si="0"/>
        <v>0</v>
      </c>
      <c r="L35" s="16">
        <f>SUM(feb!F35 + mrt!J35 + apr!L35+ mei!L35+ K35)</f>
        <v>0</v>
      </c>
      <c r="M35" s="17">
        <f t="shared" si="1"/>
        <v>0</v>
      </c>
      <c r="N35" s="18">
        <f>SUM(feb!H35 + mrt!L35 + apr!N35+ mei!N35+ M35)</f>
        <v>0</v>
      </c>
    </row>
    <row r="36" spans="1:14" x14ac:dyDescent="0.2">
      <c r="A36" s="48" t="s">
        <v>71</v>
      </c>
      <c r="B36" s="13"/>
      <c r="C36" s="13"/>
      <c r="D36" s="13"/>
      <c r="E36" s="53"/>
      <c r="F36" s="13"/>
      <c r="G36" s="13"/>
      <c r="H36" s="13">
        <v>54</v>
      </c>
      <c r="I36" s="13">
        <v>55</v>
      </c>
      <c r="J36" s="13">
        <v>54</v>
      </c>
      <c r="K36" s="19">
        <f t="shared" si="0"/>
        <v>3</v>
      </c>
      <c r="L36" s="16">
        <f>SUM(feb!F36 + mrt!J36 + apr!L36+ mei!L36+ K36)</f>
        <v>7</v>
      </c>
      <c r="M36" s="17">
        <f t="shared" si="1"/>
        <v>163</v>
      </c>
      <c r="N36" s="18">
        <f>SUM(feb!H36 + mrt!L36 + apr!N36+ mei!N36+ M36)</f>
        <v>390</v>
      </c>
    </row>
    <row r="37" spans="1:14" x14ac:dyDescent="0.2">
      <c r="A37" s="48" t="s">
        <v>72</v>
      </c>
      <c r="B37" s="13">
        <v>128</v>
      </c>
      <c r="C37" s="13"/>
      <c r="D37" s="13"/>
      <c r="E37" s="53"/>
      <c r="F37" s="13"/>
      <c r="G37" s="13">
        <v>180</v>
      </c>
      <c r="H37" s="13"/>
      <c r="I37" s="13"/>
      <c r="J37" s="13"/>
      <c r="K37" s="19">
        <f t="shared" ref="K37:K68" si="4">COUNT(B37:J37)</f>
        <v>2</v>
      </c>
      <c r="L37" s="16">
        <f>SUM(feb!F37 + mrt!J37 + apr!L37+ mei!L37+ K37)</f>
        <v>10</v>
      </c>
      <c r="M37" s="17">
        <f t="shared" ref="M37:M68" si="5">SUM(B37:J37)</f>
        <v>308</v>
      </c>
      <c r="N37" s="18">
        <f>SUM(feb!H37 + mrt!L37 + apr!N37+ mei!N37+ M37)</f>
        <v>1001</v>
      </c>
    </row>
    <row r="38" spans="1:14" x14ac:dyDescent="0.2">
      <c r="A38" s="48" t="s">
        <v>73</v>
      </c>
      <c r="B38" s="13"/>
      <c r="C38" s="13"/>
      <c r="D38" s="13"/>
      <c r="E38" s="53"/>
      <c r="F38" s="13">
        <v>88</v>
      </c>
      <c r="G38" s="13"/>
      <c r="H38" s="13">
        <v>81</v>
      </c>
      <c r="I38" s="13"/>
      <c r="J38" s="13"/>
      <c r="K38" s="19">
        <f t="shared" si="4"/>
        <v>2</v>
      </c>
      <c r="L38" s="16">
        <f>SUM(feb!F38 + mrt!J38 + apr!L38+ mei!L38+ K38)</f>
        <v>11</v>
      </c>
      <c r="M38" s="17">
        <f t="shared" si="5"/>
        <v>169</v>
      </c>
      <c r="N38" s="18">
        <f>SUM(feb!H38 + mrt!L38 + apr!N38+ mei!N38+ M38)</f>
        <v>909</v>
      </c>
    </row>
    <row r="39" spans="1:14" x14ac:dyDescent="0.2">
      <c r="A39" s="48" t="s">
        <v>74</v>
      </c>
      <c r="B39" s="13"/>
      <c r="C39" s="13"/>
      <c r="D39" s="13"/>
      <c r="E39" s="53"/>
      <c r="F39" s="13">
        <v>90</v>
      </c>
      <c r="G39" s="13"/>
      <c r="H39" s="13"/>
      <c r="I39" s="13"/>
      <c r="J39" s="13"/>
      <c r="K39" s="19">
        <f t="shared" si="4"/>
        <v>1</v>
      </c>
      <c r="L39" s="16">
        <f>SUM(feb!F39 + mrt!J39 + apr!L39+ mei!L39+ K39)</f>
        <v>8</v>
      </c>
      <c r="M39" s="17">
        <f t="shared" si="5"/>
        <v>90</v>
      </c>
      <c r="N39" s="18">
        <f>SUM(feb!H39 + mrt!L39 + apr!N39+ mei!N39+ M39)</f>
        <v>673</v>
      </c>
    </row>
    <row r="40" spans="1:14" x14ac:dyDescent="0.2">
      <c r="A40" s="48" t="s">
        <v>75</v>
      </c>
      <c r="B40" s="13"/>
      <c r="C40" s="13"/>
      <c r="D40" s="13"/>
      <c r="E40" s="53"/>
      <c r="F40" s="13"/>
      <c r="G40" s="13"/>
      <c r="H40" s="13"/>
      <c r="I40" s="45"/>
      <c r="K40" s="19">
        <f t="shared" si="4"/>
        <v>0</v>
      </c>
      <c r="L40" s="16">
        <f>SUM(feb!F40 + mrt!J40 + apr!L40+ mei!L40+ K40)</f>
        <v>0</v>
      </c>
      <c r="M40" s="17">
        <f t="shared" si="5"/>
        <v>0</v>
      </c>
      <c r="N40" s="18">
        <f>SUM(feb!H40 + mrt!L40 + apr!N40+ mei!N40+ M40)</f>
        <v>0</v>
      </c>
    </row>
    <row r="41" spans="1:14" x14ac:dyDescent="0.2">
      <c r="A41" s="48" t="s">
        <v>76</v>
      </c>
      <c r="B41" s="13"/>
      <c r="C41" s="13"/>
      <c r="D41" s="13"/>
      <c r="E41" s="53"/>
      <c r="F41" s="13">
        <v>87</v>
      </c>
      <c r="G41" s="13"/>
      <c r="H41" s="13"/>
      <c r="I41" s="13">
        <v>89</v>
      </c>
      <c r="J41" s="13"/>
      <c r="K41" s="19">
        <f>COUNT(B41:J41)</f>
        <v>2</v>
      </c>
      <c r="L41" s="16">
        <f>SUM(feb!F41 + mrt!J41 + apr!L41+ mei!L41+ K41)</f>
        <v>12</v>
      </c>
      <c r="M41" s="17">
        <f>SUM(B41:J41)</f>
        <v>176</v>
      </c>
      <c r="N41" s="18">
        <f>SUM(feb!H41 + mrt!L41 + apr!N41+ mei!N41+ M41)</f>
        <v>1184</v>
      </c>
    </row>
    <row r="42" spans="1:14" x14ac:dyDescent="0.2">
      <c r="A42" s="48" t="s">
        <v>77</v>
      </c>
      <c r="B42" s="13"/>
      <c r="C42" s="13"/>
      <c r="D42" s="13"/>
      <c r="E42" s="53"/>
      <c r="F42" s="13">
        <v>52</v>
      </c>
      <c r="G42" s="13"/>
      <c r="H42" s="13"/>
      <c r="I42" s="13">
        <v>78</v>
      </c>
      <c r="J42" s="13">
        <v>54</v>
      </c>
      <c r="K42" s="19">
        <f t="shared" si="4"/>
        <v>3</v>
      </c>
      <c r="L42" s="16">
        <f>SUM(feb!F42 + mrt!J42 + apr!L42+ mei!L42+ K42)</f>
        <v>12</v>
      </c>
      <c r="M42" s="17">
        <f t="shared" si="5"/>
        <v>184</v>
      </c>
      <c r="N42" s="18">
        <f>SUM(feb!H42 + mrt!L42 + apr!N42+ mei!N42+ M42)</f>
        <v>668</v>
      </c>
    </row>
    <row r="43" spans="1:14" x14ac:dyDescent="0.2">
      <c r="A43" s="48" t="s">
        <v>78</v>
      </c>
      <c r="B43" s="13"/>
      <c r="C43" s="13"/>
      <c r="D43" s="13"/>
      <c r="E43" s="53"/>
      <c r="F43" s="13">
        <v>52</v>
      </c>
      <c r="G43" s="13"/>
      <c r="H43" s="13">
        <v>54</v>
      </c>
      <c r="I43" s="13"/>
      <c r="J43" s="13"/>
      <c r="K43" s="19">
        <f t="shared" si="4"/>
        <v>2</v>
      </c>
      <c r="L43" s="16">
        <f>SUM(feb!F43 + mrt!J43 + apr!L43+ mei!L43+ K43)</f>
        <v>5</v>
      </c>
      <c r="M43" s="17">
        <f t="shared" si="5"/>
        <v>106</v>
      </c>
      <c r="N43" s="18">
        <f>SUM(feb!H43 + mrt!L43 + apr!N43+ mei!N43+ M43)</f>
        <v>277</v>
      </c>
    </row>
    <row r="44" spans="1:14" x14ac:dyDescent="0.2">
      <c r="A44" s="48" t="s">
        <v>79</v>
      </c>
      <c r="B44" s="13">
        <v>80</v>
      </c>
      <c r="C44" s="13"/>
      <c r="D44" s="13"/>
      <c r="E44" s="53"/>
      <c r="F44" s="13"/>
      <c r="G44" s="13">
        <v>75</v>
      </c>
      <c r="H44" s="13">
        <v>54</v>
      </c>
      <c r="I44" s="13">
        <v>55</v>
      </c>
      <c r="J44" s="13">
        <v>54</v>
      </c>
      <c r="K44" s="19">
        <f t="shared" si="4"/>
        <v>5</v>
      </c>
      <c r="L44" s="16">
        <f>SUM(feb!F44 + mrt!J44 + apr!L44+ mei!L44+ K44)</f>
        <v>28</v>
      </c>
      <c r="M44" s="17">
        <f t="shared" si="5"/>
        <v>318</v>
      </c>
      <c r="N44" s="18">
        <f>SUM(feb!H44 + mrt!L44 + apr!N44+ mei!N44+ M44)</f>
        <v>1873</v>
      </c>
    </row>
    <row r="45" spans="1:14" x14ac:dyDescent="0.2">
      <c r="A45" s="48" t="s">
        <v>80</v>
      </c>
      <c r="B45" s="13">
        <v>130</v>
      </c>
      <c r="C45" s="13"/>
      <c r="D45" s="13"/>
      <c r="E45" s="53"/>
      <c r="F45" s="13">
        <v>87</v>
      </c>
      <c r="G45" s="13">
        <v>114</v>
      </c>
      <c r="H45" s="13"/>
      <c r="I45" s="13"/>
      <c r="J45" s="13">
        <v>87</v>
      </c>
      <c r="K45" s="19">
        <f t="shared" si="4"/>
        <v>4</v>
      </c>
      <c r="L45" s="16">
        <f>SUM(feb!F45 + mrt!J45 + apr!L45+ mei!L45+ K45)</f>
        <v>19</v>
      </c>
      <c r="M45" s="17">
        <f t="shared" si="5"/>
        <v>418</v>
      </c>
      <c r="N45" s="18">
        <f>SUM(feb!H45 + mrt!L45 + apr!N45+ mei!N45+ M45)</f>
        <v>1915</v>
      </c>
    </row>
    <row r="46" spans="1:14" x14ac:dyDescent="0.2">
      <c r="A46" s="48" t="s">
        <v>81</v>
      </c>
      <c r="B46" s="13"/>
      <c r="C46" s="13"/>
      <c r="D46" s="13"/>
      <c r="E46" s="53"/>
      <c r="F46" s="13"/>
      <c r="G46" s="13"/>
      <c r="H46" s="13"/>
      <c r="I46" s="13"/>
      <c r="J46" s="13"/>
      <c r="K46" s="19">
        <f t="shared" si="4"/>
        <v>0</v>
      </c>
      <c r="L46" s="16">
        <f>SUM(feb!F46 + mrt!J46 + apr!L46+ mei!L46+ K46)</f>
        <v>0</v>
      </c>
      <c r="M46" s="17">
        <f t="shared" si="5"/>
        <v>0</v>
      </c>
      <c r="N46" s="18">
        <f>SUM(feb!H46 + mrt!L46 + apr!N46+ mei!N46+ M46)</f>
        <v>0</v>
      </c>
    </row>
    <row r="47" spans="1:14" x14ac:dyDescent="0.2">
      <c r="A47" s="48" t="s">
        <v>82</v>
      </c>
      <c r="B47" s="13"/>
      <c r="C47" s="13"/>
      <c r="D47" s="13"/>
      <c r="E47" s="53"/>
      <c r="F47" s="13"/>
      <c r="G47" s="13"/>
      <c r="H47" s="13"/>
      <c r="I47" s="13"/>
      <c r="J47" s="13"/>
      <c r="K47" s="19">
        <f t="shared" si="4"/>
        <v>0</v>
      </c>
      <c r="L47" s="16">
        <f>SUM(feb!F47 + mrt!J47 + apr!L47+ mei!L47+ K47)</f>
        <v>0</v>
      </c>
      <c r="M47" s="17">
        <f t="shared" si="5"/>
        <v>0</v>
      </c>
      <c r="N47" s="18">
        <f>SUM(feb!H47 + mrt!L47 + apr!N47+ mei!N47+ M47)</f>
        <v>0</v>
      </c>
    </row>
    <row r="48" spans="1:14" x14ac:dyDescent="0.2">
      <c r="A48" s="48" t="s">
        <v>83</v>
      </c>
      <c r="B48" s="13"/>
      <c r="C48" s="13"/>
      <c r="D48" s="13"/>
      <c r="E48" s="53"/>
      <c r="F48" s="13"/>
      <c r="G48" s="13"/>
      <c r="H48" s="13"/>
      <c r="I48" s="13"/>
      <c r="J48" s="13"/>
      <c r="K48" s="19">
        <f t="shared" si="4"/>
        <v>0</v>
      </c>
      <c r="L48" s="16">
        <f>SUM(feb!F48 + mrt!J48 + apr!L48+ mei!L48+ K48)</f>
        <v>0</v>
      </c>
      <c r="M48" s="17">
        <f t="shared" si="5"/>
        <v>0</v>
      </c>
      <c r="N48" s="18">
        <f>SUM(feb!H48 + mrt!L48 + apr!N48+ mei!N48+ M48)</f>
        <v>0</v>
      </c>
    </row>
    <row r="49" spans="1:14" x14ac:dyDescent="0.2">
      <c r="A49" s="48" t="s">
        <v>84</v>
      </c>
      <c r="B49" s="13"/>
      <c r="C49" s="13"/>
      <c r="D49" s="13"/>
      <c r="E49" s="53"/>
      <c r="F49" s="13"/>
      <c r="G49" s="13"/>
      <c r="H49" s="13"/>
      <c r="I49" s="13"/>
      <c r="J49" s="13"/>
      <c r="K49" s="19">
        <f t="shared" si="4"/>
        <v>0</v>
      </c>
      <c r="L49" s="16">
        <f>SUM(feb!F49 + mrt!J49 + apr!L49+ mei!L49+ K49)</f>
        <v>0</v>
      </c>
      <c r="M49" s="17">
        <f t="shared" si="5"/>
        <v>0</v>
      </c>
      <c r="N49" s="18">
        <f>SUM(feb!H49 + mrt!L49 + apr!N49+ mei!N49+ M49)</f>
        <v>0</v>
      </c>
    </row>
    <row r="50" spans="1:14" x14ac:dyDescent="0.2">
      <c r="A50" s="48" t="s">
        <v>85</v>
      </c>
      <c r="B50" s="13">
        <v>119</v>
      </c>
      <c r="C50" s="13">
        <v>79</v>
      </c>
      <c r="D50" s="13"/>
      <c r="E50" s="53"/>
      <c r="F50" s="13">
        <v>87</v>
      </c>
      <c r="G50" s="13">
        <v>91</v>
      </c>
      <c r="H50" s="13"/>
      <c r="I50" s="13">
        <v>89</v>
      </c>
      <c r="J50" s="13">
        <v>87</v>
      </c>
      <c r="K50" s="19">
        <f t="shared" si="4"/>
        <v>6</v>
      </c>
      <c r="L50" s="16">
        <f>SUM(feb!F50 + mrt!J50 + apr!L50+ mei!L50+ K50)</f>
        <v>28</v>
      </c>
      <c r="M50" s="17">
        <f t="shared" si="5"/>
        <v>552</v>
      </c>
      <c r="N50" s="18">
        <f>SUM(feb!H50 + mrt!L50 + apr!N50+ mei!N50+ M50)</f>
        <v>2232</v>
      </c>
    </row>
    <row r="51" spans="1:14" x14ac:dyDescent="0.2">
      <c r="A51" s="48" t="s">
        <v>86</v>
      </c>
      <c r="B51" s="13"/>
      <c r="C51" s="13"/>
      <c r="D51" s="13"/>
      <c r="E51" s="53"/>
      <c r="F51" s="13">
        <v>88</v>
      </c>
      <c r="G51" s="13"/>
      <c r="H51" s="13">
        <v>81</v>
      </c>
      <c r="I51" s="13"/>
      <c r="J51" s="13"/>
      <c r="K51" s="19">
        <f t="shared" si="4"/>
        <v>2</v>
      </c>
      <c r="L51" s="16">
        <f>SUM(feb!F51 + mrt!J51 + apr!L51+ mei!L51+ K51)</f>
        <v>7</v>
      </c>
      <c r="M51" s="17">
        <f t="shared" si="5"/>
        <v>169</v>
      </c>
      <c r="N51" s="18">
        <f>SUM(feb!H51 + mrt!L51 + apr!N51+ mei!N51+ M51)</f>
        <v>556</v>
      </c>
    </row>
    <row r="52" spans="1:14" x14ac:dyDescent="0.2">
      <c r="A52" s="48" t="s">
        <v>87</v>
      </c>
      <c r="B52" s="13">
        <v>130</v>
      </c>
      <c r="C52" s="13"/>
      <c r="D52" s="13"/>
      <c r="E52" s="53"/>
      <c r="F52" s="13"/>
      <c r="G52" s="13">
        <v>114</v>
      </c>
      <c r="H52" s="13"/>
      <c r="I52" s="13"/>
      <c r="J52" s="13">
        <v>93</v>
      </c>
      <c r="K52" s="19">
        <f t="shared" si="4"/>
        <v>3</v>
      </c>
      <c r="L52" s="16">
        <f>SUM(feb!F52 + mrt!J52 + apr!L52+ mei!L52+ K52)</f>
        <v>14</v>
      </c>
      <c r="M52" s="17">
        <f t="shared" si="5"/>
        <v>337</v>
      </c>
      <c r="N52" s="18">
        <f>SUM(feb!H52 + mrt!L52 + apr!N52+ mei!N52+ M52)</f>
        <v>1359</v>
      </c>
    </row>
    <row r="53" spans="1:14" x14ac:dyDescent="0.2">
      <c r="A53" s="48" t="s">
        <v>88</v>
      </c>
      <c r="B53" s="13"/>
      <c r="C53" s="13"/>
      <c r="D53" s="13"/>
      <c r="E53" s="53"/>
      <c r="F53" s="13"/>
      <c r="G53" s="13"/>
      <c r="H53" s="13"/>
      <c r="I53" s="13"/>
      <c r="J53" s="13">
        <v>54</v>
      </c>
      <c r="K53" s="19">
        <f t="shared" si="4"/>
        <v>1</v>
      </c>
      <c r="L53" s="16">
        <f>SUM(feb!F53 + mrt!J53 + apr!L53+ mei!L53+ K53)</f>
        <v>18</v>
      </c>
      <c r="M53" s="17">
        <f t="shared" si="5"/>
        <v>54</v>
      </c>
      <c r="N53" s="18">
        <f>SUM(feb!H53 + mrt!L53 + apr!N53+ mei!N53+ M53)</f>
        <v>966</v>
      </c>
    </row>
    <row r="54" spans="1:14" x14ac:dyDescent="0.2">
      <c r="A54" s="48" t="s">
        <v>89</v>
      </c>
      <c r="B54" s="13"/>
      <c r="C54" s="13"/>
      <c r="D54" s="13"/>
      <c r="E54" s="53"/>
      <c r="F54" s="13">
        <v>52</v>
      </c>
      <c r="G54" s="13"/>
      <c r="H54" s="13">
        <v>54</v>
      </c>
      <c r="I54" s="13"/>
      <c r="J54" s="13"/>
      <c r="K54" s="19">
        <f t="shared" si="4"/>
        <v>2</v>
      </c>
      <c r="L54" s="16">
        <f>SUM(feb!F54 + mrt!J54 + apr!L54+ mei!L54+ K54)</f>
        <v>6</v>
      </c>
      <c r="M54" s="17">
        <f t="shared" si="5"/>
        <v>106</v>
      </c>
      <c r="N54" s="18">
        <f>SUM(feb!H54 + mrt!L54 + apr!N54+ mei!N54+ M54)</f>
        <v>317</v>
      </c>
    </row>
    <row r="55" spans="1:14" x14ac:dyDescent="0.2">
      <c r="A55" s="48" t="s">
        <v>90</v>
      </c>
      <c r="B55" s="13"/>
      <c r="C55" s="13"/>
      <c r="D55" s="13"/>
      <c r="E55" s="53"/>
      <c r="F55" s="13"/>
      <c r="G55" s="13">
        <v>91</v>
      </c>
      <c r="H55" s="13"/>
      <c r="I55" s="13">
        <v>89</v>
      </c>
      <c r="J55" s="13">
        <v>93</v>
      </c>
      <c r="K55" s="19">
        <f t="shared" si="4"/>
        <v>3</v>
      </c>
      <c r="L55" s="16">
        <f>SUM(feb!F55 + mrt!J55 + apr!L55+ mei!L55+ K55)</f>
        <v>22</v>
      </c>
      <c r="M55" s="17">
        <f t="shared" si="5"/>
        <v>273</v>
      </c>
      <c r="N55" s="18">
        <f>SUM(feb!H55 + mrt!L55 + apr!N55+ mei!N55+ M55)</f>
        <v>1945</v>
      </c>
    </row>
    <row r="56" spans="1:14" x14ac:dyDescent="0.2">
      <c r="A56" s="48" t="s">
        <v>91</v>
      </c>
      <c r="B56" s="13"/>
      <c r="C56" s="13"/>
      <c r="D56" s="13"/>
      <c r="E56" s="53"/>
      <c r="F56" s="13"/>
      <c r="G56" s="13"/>
      <c r="H56" s="13"/>
      <c r="I56" s="13"/>
      <c r="J56" s="13"/>
      <c r="K56" s="19">
        <f t="shared" si="4"/>
        <v>0</v>
      </c>
      <c r="L56" s="16">
        <f>SUM(feb!F56 + mrt!J56 + apr!L56+ mei!L56+ K56)</f>
        <v>0</v>
      </c>
      <c r="M56" s="17">
        <f t="shared" si="5"/>
        <v>0</v>
      </c>
      <c r="N56" s="18">
        <f>SUM(feb!H56 + mrt!L56 + apr!N56+ mei!N56+ M56)</f>
        <v>0</v>
      </c>
    </row>
    <row r="57" spans="1:14" x14ac:dyDescent="0.2">
      <c r="A57" s="48" t="s">
        <v>92</v>
      </c>
      <c r="B57" s="13"/>
      <c r="C57" s="13"/>
      <c r="D57" s="13"/>
      <c r="E57" s="53"/>
      <c r="F57" s="13"/>
      <c r="G57" s="13"/>
      <c r="H57" s="13"/>
      <c r="I57" s="13"/>
      <c r="J57" s="13"/>
      <c r="K57" s="19">
        <f t="shared" si="4"/>
        <v>0</v>
      </c>
      <c r="L57" s="16">
        <f>SUM(feb!F57 + mrt!J57 + apr!L57+ mei!L57+ K57)</f>
        <v>0</v>
      </c>
      <c r="M57" s="17">
        <f t="shared" si="5"/>
        <v>0</v>
      </c>
      <c r="N57" s="18">
        <f>SUM(feb!H57 + mrt!L57 + apr!N57+ mei!N57+ M57)</f>
        <v>0</v>
      </c>
    </row>
    <row r="58" spans="1:14" x14ac:dyDescent="0.2">
      <c r="A58" s="48" t="s">
        <v>93</v>
      </c>
      <c r="B58" s="13"/>
      <c r="C58" s="13"/>
      <c r="D58" s="13"/>
      <c r="E58" s="53"/>
      <c r="F58" s="13"/>
      <c r="G58" s="13"/>
      <c r="H58" s="13">
        <v>78</v>
      </c>
      <c r="I58" s="13">
        <v>89</v>
      </c>
      <c r="J58" s="13">
        <v>87</v>
      </c>
      <c r="K58" s="19">
        <f t="shared" si="4"/>
        <v>3</v>
      </c>
      <c r="L58" s="16">
        <f>SUM(feb!F58 + mrt!J58 + apr!L58+ mei!L58+ K58)</f>
        <v>22</v>
      </c>
      <c r="M58" s="17">
        <f t="shared" si="5"/>
        <v>254</v>
      </c>
      <c r="N58" s="18">
        <f>SUM(feb!H58 + mrt!L58 + apr!N58+ mei!N58+ M58)</f>
        <v>1702</v>
      </c>
    </row>
    <row r="59" spans="1:14" x14ac:dyDescent="0.2">
      <c r="A59" s="48" t="s">
        <v>94</v>
      </c>
      <c r="B59" s="13">
        <v>119</v>
      </c>
      <c r="C59" s="13"/>
      <c r="D59" s="13"/>
      <c r="E59" s="53"/>
      <c r="F59" s="13">
        <v>87</v>
      </c>
      <c r="G59" s="13">
        <v>91</v>
      </c>
      <c r="H59" s="13">
        <v>78</v>
      </c>
      <c r="I59" s="13">
        <v>89</v>
      </c>
      <c r="J59" s="13"/>
      <c r="K59" s="19">
        <f t="shared" si="4"/>
        <v>5</v>
      </c>
      <c r="L59" s="16">
        <f>SUM(feb!F59 + mrt!J59 + apr!L59+ mei!L59+ K59)</f>
        <v>22</v>
      </c>
      <c r="M59" s="17">
        <f t="shared" si="5"/>
        <v>464</v>
      </c>
      <c r="N59" s="18">
        <f>SUM(feb!H59 + mrt!L59 + apr!N59+ mei!N59+ M59)</f>
        <v>1714</v>
      </c>
    </row>
    <row r="60" spans="1:14" x14ac:dyDescent="0.2">
      <c r="A60" s="48" t="s">
        <v>95</v>
      </c>
      <c r="B60" s="13"/>
      <c r="C60" s="13"/>
      <c r="D60" s="13"/>
      <c r="E60" s="53"/>
      <c r="F60" s="13"/>
      <c r="G60" s="13"/>
      <c r="H60" s="13"/>
      <c r="I60" s="13"/>
      <c r="J60" s="13"/>
      <c r="K60" s="19">
        <f t="shared" si="4"/>
        <v>0</v>
      </c>
      <c r="L60" s="16">
        <f>SUM(feb!F60 + mrt!J60 + apr!L60+ mei!L60+ K60)</f>
        <v>1</v>
      </c>
      <c r="M60" s="17">
        <f t="shared" si="5"/>
        <v>0</v>
      </c>
      <c r="N60" s="18">
        <f>SUM(feb!H60 + mrt!L60 + apr!N60+ mei!N60+ M60)</f>
        <v>70</v>
      </c>
    </row>
    <row r="61" spans="1:14" x14ac:dyDescent="0.2">
      <c r="A61" s="48" t="s">
        <v>96</v>
      </c>
      <c r="B61" s="13"/>
      <c r="C61" s="13"/>
      <c r="D61" s="13"/>
      <c r="E61" s="53"/>
      <c r="F61" s="13">
        <v>87</v>
      </c>
      <c r="G61" s="13">
        <v>91</v>
      </c>
      <c r="H61" s="13"/>
      <c r="I61" s="13"/>
      <c r="J61" s="13">
        <v>87</v>
      </c>
      <c r="K61" s="19">
        <f t="shared" si="4"/>
        <v>3</v>
      </c>
      <c r="L61" s="16">
        <f>SUM(feb!F61 + mrt!J61 + apr!L61+ mei!L61+ K61)</f>
        <v>23</v>
      </c>
      <c r="M61" s="17">
        <f t="shared" si="5"/>
        <v>265</v>
      </c>
      <c r="N61" s="18">
        <f>SUM(feb!H61 + mrt!L61 + apr!N61+ mei!N61+ M61)</f>
        <v>1758</v>
      </c>
    </row>
    <row r="62" spans="1:14" x14ac:dyDescent="0.2">
      <c r="A62" s="48" t="s">
        <v>97</v>
      </c>
      <c r="B62" s="13"/>
      <c r="C62" s="13"/>
      <c r="D62" s="13"/>
      <c r="E62" s="53"/>
      <c r="F62" s="13"/>
      <c r="G62" s="13"/>
      <c r="H62" s="13"/>
      <c r="I62" s="13"/>
      <c r="J62" s="13"/>
      <c r="K62" s="19">
        <f t="shared" si="4"/>
        <v>0</v>
      </c>
      <c r="L62" s="16">
        <f>SUM(feb!F62 + mrt!J62 + apr!L62+ mei!L62+ K62)</f>
        <v>0</v>
      </c>
      <c r="M62" s="17">
        <f t="shared" si="5"/>
        <v>0</v>
      </c>
      <c r="N62" s="18">
        <f>SUM(feb!H62 + mrt!L62 + apr!N62+ mei!N62+ M62)</f>
        <v>0</v>
      </c>
    </row>
    <row r="63" spans="1:14" x14ac:dyDescent="0.2">
      <c r="A63" s="48" t="s">
        <v>98</v>
      </c>
      <c r="B63" s="13"/>
      <c r="C63" s="13"/>
      <c r="D63" s="13"/>
      <c r="E63" s="53"/>
      <c r="F63" s="13"/>
      <c r="G63" s="13"/>
      <c r="H63" s="13"/>
      <c r="I63" s="13"/>
      <c r="J63" s="13"/>
      <c r="K63" s="19">
        <f t="shared" si="4"/>
        <v>0</v>
      </c>
      <c r="L63" s="16">
        <f>SUM(feb!F63 + mrt!J63 + apr!L63+ mei!L63+ K63)</f>
        <v>1</v>
      </c>
      <c r="M63" s="17">
        <f t="shared" si="5"/>
        <v>0</v>
      </c>
      <c r="N63" s="18">
        <f>SUM(feb!H63 + mrt!L63 + apr!N63+ mei!N63+ M63)</f>
        <v>62</v>
      </c>
    </row>
    <row r="64" spans="1:14" x14ac:dyDescent="0.2">
      <c r="A64" s="48" t="s">
        <v>99</v>
      </c>
      <c r="B64" s="13"/>
      <c r="C64" s="13"/>
      <c r="D64" s="13"/>
      <c r="E64" s="53"/>
      <c r="F64" s="13"/>
      <c r="G64" s="13"/>
      <c r="H64" s="13"/>
      <c r="I64" s="13"/>
      <c r="J64" s="13"/>
      <c r="K64" s="19">
        <f t="shared" si="4"/>
        <v>0</v>
      </c>
      <c r="L64" s="16">
        <f>SUM(feb!F64 + mrt!J64 + apr!L64+ mei!L64+ K64)</f>
        <v>0</v>
      </c>
      <c r="M64" s="17">
        <f t="shared" si="5"/>
        <v>0</v>
      </c>
      <c r="N64" s="18">
        <f>SUM(feb!H64 + mrt!L64 + apr!N64+ mei!N64+ M64)</f>
        <v>0</v>
      </c>
    </row>
    <row r="65" spans="1:14" x14ac:dyDescent="0.2">
      <c r="A65" s="48" t="s">
        <v>100</v>
      </c>
      <c r="B65" s="13">
        <v>128</v>
      </c>
      <c r="C65" s="13"/>
      <c r="D65" s="13"/>
      <c r="E65" s="53"/>
      <c r="F65" s="13">
        <v>90</v>
      </c>
      <c r="G65" s="13">
        <v>180</v>
      </c>
      <c r="H65" s="13"/>
      <c r="I65" s="13"/>
      <c r="J65" s="13"/>
      <c r="K65" s="19">
        <f t="shared" si="4"/>
        <v>3</v>
      </c>
      <c r="L65" s="16">
        <f>SUM(feb!F65 + mrt!J65 + apr!L65+ mei!L65+ K65)</f>
        <v>18</v>
      </c>
      <c r="M65" s="17">
        <f t="shared" si="5"/>
        <v>398</v>
      </c>
      <c r="N65" s="18">
        <f>SUM(feb!H65 + mrt!L65 + apr!N65+ mei!N65+ M65)</f>
        <v>1717</v>
      </c>
    </row>
    <row r="66" spans="1:14" x14ac:dyDescent="0.2">
      <c r="A66" s="48" t="s">
        <v>101</v>
      </c>
      <c r="B66" s="13"/>
      <c r="C66" s="13"/>
      <c r="D66" s="13"/>
      <c r="E66" s="53"/>
      <c r="F66" s="13"/>
      <c r="G66" s="13"/>
      <c r="H66" s="13"/>
      <c r="I66" s="13"/>
      <c r="J66" s="13"/>
      <c r="K66" s="19">
        <f t="shared" si="4"/>
        <v>0</v>
      </c>
      <c r="L66" s="16">
        <f>SUM(feb!F66 + mrt!J66 + apr!L66+ mei!L66+ K66)</f>
        <v>0</v>
      </c>
      <c r="M66" s="17">
        <f t="shared" si="5"/>
        <v>0</v>
      </c>
      <c r="N66" s="18">
        <f>SUM(feb!H66 + mrt!L66 + apr!N66+ mei!N66+ M66)</f>
        <v>0</v>
      </c>
    </row>
    <row r="67" spans="1:14" x14ac:dyDescent="0.2">
      <c r="A67" s="48" t="s">
        <v>102</v>
      </c>
      <c r="B67" s="13"/>
      <c r="C67" s="13"/>
      <c r="D67" s="13"/>
      <c r="E67" s="53"/>
      <c r="F67" s="13"/>
      <c r="G67" s="13"/>
      <c r="H67" s="13"/>
      <c r="I67" s="13"/>
      <c r="J67" s="13"/>
      <c r="K67" s="19">
        <f t="shared" si="4"/>
        <v>0</v>
      </c>
      <c r="L67" s="16">
        <f>SUM(feb!F67 + mrt!J67 + apr!L67+ mei!L67+ K67)</f>
        <v>7</v>
      </c>
      <c r="M67" s="17">
        <f t="shared" si="5"/>
        <v>0</v>
      </c>
      <c r="N67" s="18">
        <f>SUM(feb!H67 + mrt!L67 + apr!N67+ mei!N67+ M67)</f>
        <v>622</v>
      </c>
    </row>
    <row r="68" spans="1:14" x14ac:dyDescent="0.2">
      <c r="A68" s="48" t="s">
        <v>103</v>
      </c>
      <c r="B68" s="13"/>
      <c r="C68" s="13"/>
      <c r="D68" s="13"/>
      <c r="E68" s="53"/>
      <c r="F68" s="13"/>
      <c r="G68" s="13"/>
      <c r="H68" s="13"/>
      <c r="I68" s="13"/>
      <c r="J68" s="13"/>
      <c r="K68" s="19">
        <f t="shared" si="4"/>
        <v>0</v>
      </c>
      <c r="L68" s="16">
        <f>SUM(feb!F68 + mrt!J68 + apr!L68+ mei!L68+ K68)</f>
        <v>1</v>
      </c>
      <c r="M68" s="17">
        <f t="shared" si="5"/>
        <v>0</v>
      </c>
      <c r="N68" s="18">
        <f>SUM(feb!H68 + mrt!L68 + apr!N68+ mei!N68+ M68)</f>
        <v>76</v>
      </c>
    </row>
    <row r="69" spans="1:14" x14ac:dyDescent="0.2">
      <c r="A69" s="48" t="s">
        <v>104</v>
      </c>
      <c r="B69" s="13"/>
      <c r="C69" s="13"/>
      <c r="D69" s="13"/>
      <c r="E69" s="53"/>
      <c r="F69" s="13"/>
      <c r="G69" s="13"/>
      <c r="H69" s="13"/>
      <c r="I69" s="13"/>
      <c r="J69" s="13"/>
      <c r="K69" s="19">
        <f t="shared" ref="K69:K99" si="6">COUNT(B69:J69)</f>
        <v>0</v>
      </c>
      <c r="L69" s="16">
        <f>SUM(feb!F69 + mrt!J69 + apr!L69+ mei!L69+ K69)</f>
        <v>2</v>
      </c>
      <c r="M69" s="17">
        <f t="shared" ref="M69:M99" si="7">SUM(B69:J69)</f>
        <v>0</v>
      </c>
      <c r="N69" s="18">
        <f>SUM(feb!H69 + mrt!L69 + apr!N69+ mei!N69+ M69)</f>
        <v>133</v>
      </c>
    </row>
    <row r="70" spans="1:14" x14ac:dyDescent="0.2">
      <c r="A70" s="48" t="s">
        <v>105</v>
      </c>
      <c r="B70" s="13">
        <v>119</v>
      </c>
      <c r="C70" s="13">
        <v>72</v>
      </c>
      <c r="D70" s="13"/>
      <c r="E70" s="53"/>
      <c r="F70" s="13">
        <v>90</v>
      </c>
      <c r="G70" s="13">
        <v>218</v>
      </c>
      <c r="H70" s="13">
        <v>81</v>
      </c>
      <c r="I70" s="13"/>
      <c r="J70" s="13"/>
      <c r="K70" s="19">
        <f t="shared" si="6"/>
        <v>5</v>
      </c>
      <c r="L70" s="16">
        <f>SUM(feb!F70 + mrt!J70 + apr!L70+ mei!L70+ K70)</f>
        <v>37</v>
      </c>
      <c r="M70" s="17">
        <f t="shared" si="7"/>
        <v>580</v>
      </c>
      <c r="N70" s="18">
        <f>SUM(feb!H70 + mrt!L70 + apr!N70+ mei!N70+ M70)</f>
        <v>3862</v>
      </c>
    </row>
    <row r="71" spans="1:14" ht="13.5" customHeight="1" x14ac:dyDescent="0.2">
      <c r="A71" s="48" t="s">
        <v>106</v>
      </c>
      <c r="B71" s="13">
        <v>119</v>
      </c>
      <c r="C71" s="13"/>
      <c r="D71" s="13">
        <v>72</v>
      </c>
      <c r="E71" s="53"/>
      <c r="F71" s="13"/>
      <c r="G71" s="13"/>
      <c r="H71" s="13"/>
      <c r="I71" s="13"/>
      <c r="J71" s="13"/>
      <c r="K71" s="19">
        <f t="shared" si="6"/>
        <v>2</v>
      </c>
      <c r="L71" s="16">
        <f>SUM(feb!F71 + mrt!J71 + apr!L71+ mei!L71+ K71)</f>
        <v>24</v>
      </c>
      <c r="M71" s="17">
        <f t="shared" si="7"/>
        <v>191</v>
      </c>
      <c r="N71" s="18">
        <f>SUM(feb!H71 + mrt!L71 + apr!N71+ mei!N71+ M71)</f>
        <v>1903</v>
      </c>
    </row>
    <row r="72" spans="1:14" ht="13.5" customHeight="1" x14ac:dyDescent="0.2">
      <c r="A72" s="48" t="s">
        <v>107</v>
      </c>
      <c r="B72" s="13">
        <v>80</v>
      </c>
      <c r="C72" s="13"/>
      <c r="D72" s="13"/>
      <c r="E72" s="53"/>
      <c r="F72" s="13"/>
      <c r="G72" s="13"/>
      <c r="H72" s="13"/>
      <c r="I72" s="13"/>
      <c r="J72" s="13"/>
      <c r="K72" s="19">
        <f t="shared" si="6"/>
        <v>1</v>
      </c>
      <c r="L72" s="16">
        <f>SUM(feb!F72 + mrt!J72 + apr!L72+ mei!L72+ K72)</f>
        <v>3</v>
      </c>
      <c r="M72" s="17">
        <f t="shared" si="7"/>
        <v>80</v>
      </c>
      <c r="N72" s="18">
        <f>SUM(feb!H72 + mrt!L72 + apr!N72+ mei!N72+ M72)</f>
        <v>213</v>
      </c>
    </row>
    <row r="73" spans="1:14" ht="13.5" customHeight="1" x14ac:dyDescent="0.2">
      <c r="A73" s="48" t="s">
        <v>19</v>
      </c>
      <c r="B73" s="13"/>
      <c r="C73" s="13"/>
      <c r="D73" s="13"/>
      <c r="E73" s="53"/>
      <c r="F73" s="13"/>
      <c r="G73" s="13"/>
      <c r="H73" s="13"/>
      <c r="I73" s="13"/>
      <c r="J73" s="13"/>
      <c r="K73" s="19">
        <f t="shared" si="6"/>
        <v>0</v>
      </c>
      <c r="L73" s="16">
        <f>SUM(feb!F73 + mrt!J73 + apr!L73+ mei!L73+ K73)</f>
        <v>0</v>
      </c>
      <c r="M73" s="17">
        <f t="shared" si="7"/>
        <v>0</v>
      </c>
      <c r="N73" s="18">
        <f>SUM(feb!H73 + mrt!L73 + apr!N73+ mei!N73+ M73)</f>
        <v>0</v>
      </c>
    </row>
    <row r="74" spans="1:14" ht="13.5" customHeight="1" x14ac:dyDescent="0.2">
      <c r="A74" s="48" t="s">
        <v>108</v>
      </c>
      <c r="B74" s="13"/>
      <c r="C74" s="13"/>
      <c r="D74" s="13"/>
      <c r="E74" s="53"/>
      <c r="F74" s="13"/>
      <c r="G74" s="13"/>
      <c r="H74" s="13"/>
      <c r="I74" s="13"/>
      <c r="J74" s="13"/>
      <c r="K74" s="19">
        <f t="shared" si="6"/>
        <v>0</v>
      </c>
      <c r="L74" s="16">
        <f>SUM(feb!F74 + mrt!J74 + apr!L74+ mei!L74+ K74)</f>
        <v>0</v>
      </c>
      <c r="M74" s="17">
        <f t="shared" si="7"/>
        <v>0</v>
      </c>
      <c r="N74" s="18">
        <f>SUM(feb!H74 + mrt!L74 + apr!N74+ mei!N74+ M74)</f>
        <v>0</v>
      </c>
    </row>
    <row r="75" spans="1:14" x14ac:dyDescent="0.2">
      <c r="A75" s="48" t="s">
        <v>109</v>
      </c>
      <c r="B75" s="13"/>
      <c r="C75" s="13"/>
      <c r="D75" s="13"/>
      <c r="E75" s="53"/>
      <c r="F75" s="13"/>
      <c r="G75" s="13"/>
      <c r="H75" s="13"/>
      <c r="I75" s="13"/>
      <c r="J75" s="13"/>
      <c r="K75" s="19">
        <f t="shared" si="6"/>
        <v>0</v>
      </c>
      <c r="L75" s="16">
        <f>SUM(feb!F75 + mrt!J75 + apr!L75+ mei!L75+ K75)</f>
        <v>0</v>
      </c>
      <c r="M75" s="17">
        <f t="shared" si="7"/>
        <v>0</v>
      </c>
      <c r="N75" s="18">
        <f>SUM(feb!H75 + mrt!L75 + apr!N75+ mei!N75+ M75)</f>
        <v>0</v>
      </c>
    </row>
    <row r="76" spans="1:14" x14ac:dyDescent="0.2">
      <c r="A76" s="48" t="s">
        <v>110</v>
      </c>
      <c r="B76" s="13"/>
      <c r="C76" s="13"/>
      <c r="D76" s="13"/>
      <c r="E76" s="53"/>
      <c r="F76" s="13"/>
      <c r="G76" s="13"/>
      <c r="H76" s="13"/>
      <c r="I76" s="13"/>
      <c r="J76" s="13"/>
      <c r="K76" s="19">
        <f t="shared" si="6"/>
        <v>0</v>
      </c>
      <c r="L76" s="16">
        <f>SUM(feb!F76 + mrt!J76 + apr!L76+ mei!L76+ K76)</f>
        <v>0</v>
      </c>
      <c r="M76" s="17">
        <f t="shared" si="7"/>
        <v>0</v>
      </c>
      <c r="N76" s="18">
        <f>SUM(feb!H76 + mrt!L76 + apr!N76+ mei!N76+ M76)</f>
        <v>0</v>
      </c>
    </row>
    <row r="77" spans="1:14" x14ac:dyDescent="0.2">
      <c r="A77" s="48" t="s">
        <v>111</v>
      </c>
      <c r="B77" s="13"/>
      <c r="C77" s="13"/>
      <c r="D77" s="13"/>
      <c r="E77" s="53"/>
      <c r="F77" s="13"/>
      <c r="G77" s="13"/>
      <c r="H77" s="13"/>
      <c r="I77" s="13"/>
      <c r="J77" s="13"/>
      <c r="K77" s="19">
        <f t="shared" si="6"/>
        <v>0</v>
      </c>
      <c r="L77" s="16">
        <f>SUM(feb!F77 + mrt!J77 + apr!L77+ mei!L77+ K77)</f>
        <v>0</v>
      </c>
      <c r="M77" s="17">
        <f t="shared" si="7"/>
        <v>0</v>
      </c>
      <c r="N77" s="18">
        <f>SUM(feb!H77 + mrt!L77 + apr!N77+ mei!N77+ M77)</f>
        <v>0</v>
      </c>
    </row>
    <row r="78" spans="1:14" x14ac:dyDescent="0.2">
      <c r="A78" s="48" t="s">
        <v>112</v>
      </c>
      <c r="B78" s="13"/>
      <c r="C78" s="13"/>
      <c r="D78" s="13"/>
      <c r="E78" s="53"/>
      <c r="F78" s="13">
        <v>52</v>
      </c>
      <c r="G78" s="13"/>
      <c r="H78" s="13">
        <v>54</v>
      </c>
      <c r="I78" s="13"/>
      <c r="J78" s="13">
        <v>54</v>
      </c>
      <c r="K78" s="19">
        <f t="shared" si="6"/>
        <v>3</v>
      </c>
      <c r="L78" s="16">
        <f>SUM(feb!F78 + mrt!J78 + apr!L78+ mei!L78+ K78)</f>
        <v>11</v>
      </c>
      <c r="M78" s="17">
        <f t="shared" si="7"/>
        <v>160</v>
      </c>
      <c r="N78" s="18">
        <f>SUM(feb!H78 + mrt!L78 + apr!N78+ mei!N78+ M78)</f>
        <v>592</v>
      </c>
    </row>
    <row r="79" spans="1:14" x14ac:dyDescent="0.2">
      <c r="A79" s="48" t="s">
        <v>113</v>
      </c>
      <c r="B79" s="13">
        <v>130</v>
      </c>
      <c r="C79" s="13"/>
      <c r="D79" s="13">
        <v>80</v>
      </c>
      <c r="E79" s="53"/>
      <c r="F79" s="13">
        <v>88</v>
      </c>
      <c r="G79" s="13">
        <v>114</v>
      </c>
      <c r="H79" s="13">
        <v>81</v>
      </c>
      <c r="I79" s="13">
        <v>141</v>
      </c>
      <c r="J79" s="13"/>
      <c r="K79" s="19">
        <f t="shared" si="6"/>
        <v>6</v>
      </c>
      <c r="L79" s="16">
        <f>SUM(feb!F79 + mrt!J79 + apr!L79+ mei!L79+ K79)</f>
        <v>26</v>
      </c>
      <c r="M79" s="17">
        <f t="shared" si="7"/>
        <v>634</v>
      </c>
      <c r="N79" s="18">
        <f>SUM(feb!H79 + mrt!L79 + apr!N79+ mei!N79+ M79)</f>
        <v>2333</v>
      </c>
    </row>
    <row r="80" spans="1:14" x14ac:dyDescent="0.2">
      <c r="A80" s="48" t="s">
        <v>114</v>
      </c>
      <c r="B80" s="13"/>
      <c r="C80" s="13"/>
      <c r="D80" s="13"/>
      <c r="E80" s="53"/>
      <c r="F80" s="13">
        <v>88</v>
      </c>
      <c r="G80" s="13"/>
      <c r="H80" s="13"/>
      <c r="I80" s="13"/>
      <c r="J80" s="13">
        <v>93</v>
      </c>
      <c r="K80" s="19">
        <f t="shared" si="6"/>
        <v>2</v>
      </c>
      <c r="L80" s="16">
        <f>SUM(feb!F80 + mrt!J80 + apr!L80+ mei!L80+ K80)</f>
        <v>20</v>
      </c>
      <c r="M80" s="17">
        <f t="shared" si="7"/>
        <v>181</v>
      </c>
      <c r="N80" s="18">
        <f>SUM(feb!H80 + mrt!L80 + apr!N80+ mei!N80+ M80)</f>
        <v>1626</v>
      </c>
    </row>
    <row r="81" spans="1:14" x14ac:dyDescent="0.2">
      <c r="A81" s="48" t="s">
        <v>20</v>
      </c>
      <c r="B81" s="13"/>
      <c r="C81" s="13"/>
      <c r="D81" s="13"/>
      <c r="E81" s="53"/>
      <c r="F81" s="13"/>
      <c r="G81" s="13"/>
      <c r="H81" s="13"/>
      <c r="I81" s="13"/>
      <c r="J81" s="13"/>
      <c r="K81" s="19">
        <f t="shared" si="6"/>
        <v>0</v>
      </c>
      <c r="L81" s="16">
        <f>SUM(feb!F81 + mrt!J81 + apr!L81+ mei!L81+ K81)</f>
        <v>14</v>
      </c>
      <c r="M81" s="17">
        <f t="shared" si="7"/>
        <v>0</v>
      </c>
      <c r="N81" s="18">
        <f>SUM(feb!H81 + mrt!L81 + apr!N81+ mei!N81+ M81)</f>
        <v>1075</v>
      </c>
    </row>
    <row r="82" spans="1:14" x14ac:dyDescent="0.2">
      <c r="A82" s="48" t="s">
        <v>115</v>
      </c>
      <c r="B82" s="13">
        <v>130</v>
      </c>
      <c r="C82" s="13"/>
      <c r="D82" s="13"/>
      <c r="E82" s="53"/>
      <c r="F82" s="13">
        <v>88</v>
      </c>
      <c r="G82" s="13">
        <v>114</v>
      </c>
      <c r="H82" s="13">
        <v>81</v>
      </c>
      <c r="I82" s="13"/>
      <c r="J82" s="13"/>
      <c r="K82" s="19">
        <f t="shared" si="6"/>
        <v>4</v>
      </c>
      <c r="L82" s="16">
        <f>SUM(feb!F82 + mrt!J82 + apr!L82+ mei!L82+ K82)</f>
        <v>16</v>
      </c>
      <c r="M82" s="17">
        <f t="shared" si="7"/>
        <v>413</v>
      </c>
      <c r="N82" s="18">
        <f>SUM(feb!H82 + mrt!L82 + apr!N82+ mei!N82+ M82)</f>
        <v>1492</v>
      </c>
    </row>
    <row r="83" spans="1:14" x14ac:dyDescent="0.2">
      <c r="A83" s="48" t="s">
        <v>21</v>
      </c>
      <c r="B83" s="13"/>
      <c r="C83" s="13"/>
      <c r="D83" s="13">
        <v>72</v>
      </c>
      <c r="E83" s="53"/>
      <c r="F83" s="13"/>
      <c r="G83" s="13"/>
      <c r="H83" s="13"/>
      <c r="I83" s="13"/>
      <c r="J83" s="13"/>
      <c r="K83" s="19">
        <f t="shared" si="6"/>
        <v>1</v>
      </c>
      <c r="L83" s="16">
        <f>SUM(feb!F83 + mrt!J83 + apr!L83+ mei!L83+ K83)</f>
        <v>5</v>
      </c>
      <c r="M83" s="17">
        <f t="shared" si="7"/>
        <v>72</v>
      </c>
      <c r="N83" s="18">
        <f>SUM(feb!H83 + mrt!L83 + apr!N83+ mei!N83+ M83)</f>
        <v>381</v>
      </c>
    </row>
    <row r="84" spans="1:14" x14ac:dyDescent="0.2">
      <c r="A84" s="48" t="s">
        <v>22</v>
      </c>
      <c r="B84" s="13">
        <v>128</v>
      </c>
      <c r="C84" s="13"/>
      <c r="D84" s="13"/>
      <c r="E84" s="53"/>
      <c r="F84" s="13">
        <v>90</v>
      </c>
      <c r="G84" s="13">
        <v>218</v>
      </c>
      <c r="H84" s="13"/>
      <c r="I84" s="13"/>
      <c r="J84" s="13"/>
      <c r="K84" s="19">
        <f t="shared" si="6"/>
        <v>3</v>
      </c>
      <c r="L84" s="16">
        <f>SUM(feb!F84 + mrt!J84 + apr!L84+ mei!L84+ K84)</f>
        <v>11</v>
      </c>
      <c r="M84" s="17">
        <f t="shared" si="7"/>
        <v>436</v>
      </c>
      <c r="N84" s="18">
        <f>SUM(feb!H84 + mrt!L84 + apr!N84+ mei!N84+ M84)</f>
        <v>1235</v>
      </c>
    </row>
    <row r="85" spans="1:14" x14ac:dyDescent="0.2">
      <c r="A85" s="48" t="s">
        <v>116</v>
      </c>
      <c r="B85" s="13"/>
      <c r="C85" s="13"/>
      <c r="D85" s="13"/>
      <c r="E85" s="53"/>
      <c r="F85" s="13">
        <v>87</v>
      </c>
      <c r="G85" s="13">
        <v>75</v>
      </c>
      <c r="H85" s="13">
        <v>78</v>
      </c>
      <c r="I85" s="13">
        <v>89</v>
      </c>
      <c r="J85" s="13">
        <v>87</v>
      </c>
      <c r="K85" s="19">
        <f t="shared" si="6"/>
        <v>5</v>
      </c>
      <c r="L85" s="16">
        <f>SUM(feb!F85 + mrt!J85 + apr!L85+ mei!L85+ K85)</f>
        <v>24</v>
      </c>
      <c r="M85" s="17">
        <f t="shared" si="7"/>
        <v>416</v>
      </c>
      <c r="N85" s="18">
        <f>SUM(feb!H85 + mrt!L85 + apr!N85+ mei!N85+ M85)</f>
        <v>1823</v>
      </c>
    </row>
    <row r="86" spans="1:14" x14ac:dyDescent="0.2">
      <c r="A86" s="48" t="s">
        <v>23</v>
      </c>
      <c r="B86" s="13"/>
      <c r="C86" s="13"/>
      <c r="D86" s="13"/>
      <c r="E86" s="53"/>
      <c r="F86" s="13"/>
      <c r="G86" s="13">
        <v>91</v>
      </c>
      <c r="H86" s="13"/>
      <c r="I86" s="13"/>
      <c r="J86" s="13"/>
      <c r="K86" s="19">
        <f t="shared" si="6"/>
        <v>1</v>
      </c>
      <c r="L86" s="16">
        <f>SUM(feb!F86 + mrt!J86 + apr!L86+ mei!L86+ K86)</f>
        <v>4</v>
      </c>
      <c r="M86" s="17">
        <f t="shared" si="7"/>
        <v>91</v>
      </c>
      <c r="N86" s="18">
        <f>SUM(feb!H86 + mrt!L86 + apr!N86+ mei!N86+ M86)</f>
        <v>289</v>
      </c>
    </row>
    <row r="87" spans="1:14" x14ac:dyDescent="0.2">
      <c r="A87" s="48" t="s">
        <v>117</v>
      </c>
      <c r="B87" s="13"/>
      <c r="C87" s="13"/>
      <c r="D87" s="13"/>
      <c r="E87" s="53"/>
      <c r="F87" s="13"/>
      <c r="G87" s="13"/>
      <c r="H87" s="13"/>
      <c r="I87" s="13"/>
      <c r="J87" s="13"/>
      <c r="K87" s="19">
        <f t="shared" si="6"/>
        <v>0</v>
      </c>
      <c r="L87" s="16">
        <f>SUM(feb!F87 + mrt!J87 + apr!L87+ mei!L87+ K87)</f>
        <v>4</v>
      </c>
      <c r="M87" s="17">
        <f t="shared" si="7"/>
        <v>0</v>
      </c>
      <c r="N87" s="18">
        <f>SUM(feb!H87 + mrt!L87 + apr!N87+ mei!N87+ M87)</f>
        <v>209</v>
      </c>
    </row>
    <row r="88" spans="1:14" x14ac:dyDescent="0.2">
      <c r="A88" s="48" t="s">
        <v>24</v>
      </c>
      <c r="B88" s="13"/>
      <c r="C88" s="13"/>
      <c r="D88" s="13"/>
      <c r="E88" s="53"/>
      <c r="F88" s="13"/>
      <c r="G88" s="13"/>
      <c r="H88" s="13"/>
      <c r="I88" s="13"/>
      <c r="J88" s="13"/>
      <c r="K88" s="19">
        <f t="shared" si="6"/>
        <v>0</v>
      </c>
      <c r="L88" s="16">
        <f>SUM(feb!F88 + mrt!J88 + apr!L88+ mei!L88+ K88)</f>
        <v>0</v>
      </c>
      <c r="M88" s="17">
        <f t="shared" si="7"/>
        <v>0</v>
      </c>
      <c r="N88" s="18">
        <f>SUM(feb!H88 + mrt!L88 + apr!N88+ mei!N88+ M88)</f>
        <v>0</v>
      </c>
    </row>
    <row r="89" spans="1:14" x14ac:dyDescent="0.2">
      <c r="A89" s="48" t="s">
        <v>118</v>
      </c>
      <c r="B89" s="13">
        <v>80</v>
      </c>
      <c r="C89" s="13"/>
      <c r="D89" s="13"/>
      <c r="E89" s="53"/>
      <c r="F89" s="13"/>
      <c r="G89" s="13"/>
      <c r="H89" s="13"/>
      <c r="I89" s="13"/>
      <c r="J89" s="13">
        <v>54</v>
      </c>
      <c r="K89" s="19">
        <f t="shared" si="6"/>
        <v>2</v>
      </c>
      <c r="L89" s="16">
        <f>SUM(feb!F89 + mrt!J89 + apr!L89+ mei!L89+ K89)</f>
        <v>10</v>
      </c>
      <c r="M89" s="17">
        <f t="shared" si="7"/>
        <v>134</v>
      </c>
      <c r="N89" s="18">
        <f>SUM(feb!H89 + mrt!L89 + apr!N89+ mei!N89+ M89)</f>
        <v>584</v>
      </c>
    </row>
    <row r="90" spans="1:14" x14ac:dyDescent="0.2">
      <c r="A90" s="48" t="s">
        <v>119</v>
      </c>
      <c r="B90" s="13">
        <v>119</v>
      </c>
      <c r="C90" s="13"/>
      <c r="D90" s="13"/>
      <c r="E90" s="53"/>
      <c r="F90" s="13"/>
      <c r="G90" s="13"/>
      <c r="H90" s="13"/>
      <c r="I90" s="13"/>
      <c r="J90" s="13"/>
      <c r="K90" s="19">
        <f t="shared" si="6"/>
        <v>1</v>
      </c>
      <c r="L90" s="16">
        <f>SUM(feb!F90 + mrt!J90 + apr!L90+ mei!L90+ K90)</f>
        <v>2</v>
      </c>
      <c r="M90" s="17">
        <f t="shared" si="7"/>
        <v>119</v>
      </c>
      <c r="N90" s="18">
        <f>SUM(feb!H90 + mrt!L90 + apr!N90+ mei!N90+ M90)</f>
        <v>176</v>
      </c>
    </row>
    <row r="91" spans="1:14" x14ac:dyDescent="0.2">
      <c r="A91" s="48" t="s">
        <v>120</v>
      </c>
      <c r="B91" s="13"/>
      <c r="C91" s="13"/>
      <c r="D91" s="13"/>
      <c r="E91" s="53"/>
      <c r="F91" s="13"/>
      <c r="G91" s="13"/>
      <c r="H91" s="13"/>
      <c r="I91" s="13"/>
      <c r="J91" s="13"/>
      <c r="K91" s="19">
        <f t="shared" si="6"/>
        <v>0</v>
      </c>
      <c r="L91" s="16">
        <f>SUM(feb!F91 + mrt!J91 + apr!L91+ mei!L91+ K91)</f>
        <v>1</v>
      </c>
      <c r="M91" s="17">
        <f t="shared" si="7"/>
        <v>0</v>
      </c>
      <c r="N91" s="18">
        <f>SUM(feb!H91 + mrt!L91 + apr!N91+ mei!N91+ M91)</f>
        <v>52</v>
      </c>
    </row>
    <row r="92" spans="1:14" ht="13.5" customHeight="1" x14ac:dyDescent="0.2">
      <c r="A92" s="48" t="s">
        <v>121</v>
      </c>
      <c r="B92" s="13"/>
      <c r="C92" s="13"/>
      <c r="D92" s="13"/>
      <c r="E92" s="53"/>
      <c r="F92" s="13"/>
      <c r="G92" s="13">
        <v>75</v>
      </c>
      <c r="H92" s="13"/>
      <c r="I92" s="13"/>
      <c r="J92" s="13"/>
      <c r="K92" s="19">
        <f t="shared" si="6"/>
        <v>1</v>
      </c>
      <c r="L92" s="16">
        <f>SUM(feb!F92 + mrt!J92 + apr!L92+ mei!L92+ K92)</f>
        <v>2</v>
      </c>
      <c r="M92" s="17">
        <f t="shared" si="7"/>
        <v>75</v>
      </c>
      <c r="N92" s="18">
        <f>SUM(feb!H92 + mrt!L92 + apr!N92+ mei!N92+ M92)</f>
        <v>134</v>
      </c>
    </row>
    <row r="93" spans="1:14" ht="13.5" customHeight="1" x14ac:dyDescent="0.2">
      <c r="A93" s="48" t="s">
        <v>122</v>
      </c>
      <c r="B93" s="13"/>
      <c r="C93" s="13"/>
      <c r="D93" s="13"/>
      <c r="E93" s="53"/>
      <c r="F93" s="13"/>
      <c r="G93" s="13"/>
      <c r="H93" s="13"/>
      <c r="I93" s="13"/>
      <c r="J93" s="13"/>
      <c r="K93" s="19">
        <f t="shared" si="6"/>
        <v>0</v>
      </c>
      <c r="L93" s="16">
        <f>SUM(feb!F93 + mrt!J93 + apr!L93+ mei!L93+ K93)</f>
        <v>0</v>
      </c>
      <c r="M93" s="17">
        <f t="shared" si="7"/>
        <v>0</v>
      </c>
      <c r="N93" s="18">
        <f>SUM(feb!H93 + mrt!L93 + apr!N93+ mei!N93+ M93)</f>
        <v>0</v>
      </c>
    </row>
    <row r="94" spans="1:14" x14ac:dyDescent="0.2">
      <c r="A94" s="48" t="s">
        <v>25</v>
      </c>
      <c r="B94" s="13"/>
      <c r="C94" s="13"/>
      <c r="D94" s="13"/>
      <c r="E94" s="53"/>
      <c r="F94" s="13"/>
      <c r="G94" s="13"/>
      <c r="H94" s="13"/>
      <c r="I94" s="13"/>
      <c r="J94" s="13"/>
      <c r="K94" s="19">
        <f t="shared" si="6"/>
        <v>0</v>
      </c>
      <c r="L94" s="16">
        <f>SUM(feb!F94 + mrt!J94 + apr!L94+ mei!L94+ K94)</f>
        <v>2</v>
      </c>
      <c r="M94" s="17">
        <f t="shared" si="7"/>
        <v>0</v>
      </c>
      <c r="N94" s="18">
        <f>SUM(feb!H94 + mrt!L94 + apr!N94+ mei!N94+ M94)</f>
        <v>241</v>
      </c>
    </row>
    <row r="95" spans="1:14" x14ac:dyDescent="0.2">
      <c r="A95" s="48" t="s">
        <v>123</v>
      </c>
      <c r="B95" s="13"/>
      <c r="C95" s="13"/>
      <c r="D95" s="13"/>
      <c r="E95" s="53"/>
      <c r="F95" s="13"/>
      <c r="G95" s="13">
        <v>91</v>
      </c>
      <c r="H95" s="13"/>
      <c r="I95" s="13">
        <v>89</v>
      </c>
      <c r="J95" s="13">
        <v>87</v>
      </c>
      <c r="K95" s="19">
        <f t="shared" si="6"/>
        <v>3</v>
      </c>
      <c r="L95" s="16">
        <f>SUM(feb!F95 + mrt!J95 + apr!L95+ mei!L95+ K95)</f>
        <v>5</v>
      </c>
      <c r="M95" s="17">
        <f t="shared" si="7"/>
        <v>267</v>
      </c>
      <c r="N95" s="18">
        <f>SUM(feb!H95 + mrt!L95 + apr!N95+ mei!N95+ M95)</f>
        <v>431</v>
      </c>
    </row>
    <row r="96" spans="1:14" x14ac:dyDescent="0.2">
      <c r="A96" s="48" t="s">
        <v>124</v>
      </c>
      <c r="B96" s="13"/>
      <c r="C96" s="13"/>
      <c r="D96" s="13"/>
      <c r="E96" s="53"/>
      <c r="F96" s="13"/>
      <c r="G96" s="13"/>
      <c r="H96" s="13"/>
      <c r="I96" s="13"/>
      <c r="J96" s="13"/>
      <c r="K96" s="19">
        <f t="shared" si="6"/>
        <v>0</v>
      </c>
      <c r="L96" s="16">
        <f>SUM(feb!F96 + mrt!J96 + apr!L96+ mei!L96+ K96)</f>
        <v>0</v>
      </c>
      <c r="M96" s="17">
        <f t="shared" si="7"/>
        <v>0</v>
      </c>
      <c r="N96" s="18">
        <f>SUM(feb!H96 + mrt!L96 + apr!N96+ mei!N96+ M96)</f>
        <v>0</v>
      </c>
    </row>
    <row r="97" spans="1:14" x14ac:dyDescent="0.2">
      <c r="A97" s="48" t="s">
        <v>125</v>
      </c>
      <c r="B97" s="13"/>
      <c r="C97" s="13"/>
      <c r="D97" s="13"/>
      <c r="E97" s="53"/>
      <c r="F97" s="13"/>
      <c r="G97" s="13"/>
      <c r="H97" s="13"/>
      <c r="I97" s="13"/>
      <c r="J97" s="13"/>
      <c r="K97" s="19">
        <f t="shared" si="6"/>
        <v>0</v>
      </c>
      <c r="L97" s="16">
        <f>SUM(feb!F97 + mrt!J97 + apr!L97+ mei!L97+ K97)</f>
        <v>0</v>
      </c>
      <c r="M97" s="17">
        <f t="shared" si="7"/>
        <v>0</v>
      </c>
      <c r="N97" s="18">
        <f>SUM(feb!H97 + mrt!L97 + apr!N97+ mei!N97+ M97)</f>
        <v>0</v>
      </c>
    </row>
    <row r="98" spans="1:14" x14ac:dyDescent="0.2">
      <c r="A98" s="48" t="s">
        <v>126</v>
      </c>
      <c r="B98" s="13">
        <v>80</v>
      </c>
      <c r="C98" s="13"/>
      <c r="D98" s="13"/>
      <c r="E98" s="53"/>
      <c r="F98" s="13">
        <v>52</v>
      </c>
      <c r="G98" s="13"/>
      <c r="H98" s="13">
        <v>54</v>
      </c>
      <c r="I98" s="13">
        <v>58</v>
      </c>
      <c r="J98" s="13">
        <v>54</v>
      </c>
      <c r="K98" s="19">
        <f t="shared" si="6"/>
        <v>5</v>
      </c>
      <c r="L98" s="16">
        <f>SUM(feb!F98 + mrt!J98 + apr!L98+ mei!L98+ K98)</f>
        <v>24</v>
      </c>
      <c r="M98" s="17">
        <f t="shared" si="7"/>
        <v>298</v>
      </c>
      <c r="N98" s="18">
        <f>SUM(feb!H98 + mrt!L98 + apr!N98+ mei!N98+ M98)</f>
        <v>1320</v>
      </c>
    </row>
    <row r="99" spans="1:14" x14ac:dyDescent="0.2">
      <c r="A99" s="48" t="s">
        <v>127</v>
      </c>
      <c r="B99" s="13">
        <v>80</v>
      </c>
      <c r="C99" s="13"/>
      <c r="D99" s="13"/>
      <c r="E99" s="53"/>
      <c r="F99" s="13"/>
      <c r="G99" s="13"/>
      <c r="H99" s="13"/>
      <c r="I99" s="13"/>
      <c r="J99" s="13"/>
      <c r="K99" s="19">
        <f t="shared" si="6"/>
        <v>1</v>
      </c>
      <c r="L99" s="16">
        <f>SUM(feb!F99 + mrt!J99 + apr!L99+ mei!L99+ K99)</f>
        <v>1</v>
      </c>
      <c r="M99" s="17">
        <f t="shared" si="7"/>
        <v>80</v>
      </c>
      <c r="N99" s="18">
        <f>SUM(feb!H99 + mrt!L99 + apr!N99+ mei!N99+ M99)</f>
        <v>80</v>
      </c>
    </row>
    <row r="100" spans="1:14" x14ac:dyDescent="0.2">
      <c r="A100" s="54" t="s">
        <v>128</v>
      </c>
      <c r="B100" s="55"/>
      <c r="C100" s="55"/>
      <c r="D100" s="55"/>
      <c r="E100" s="56"/>
      <c r="F100" s="55">
        <v>90</v>
      </c>
      <c r="G100" s="55"/>
      <c r="H100" s="55">
        <v>81</v>
      </c>
      <c r="I100" s="55"/>
      <c r="J100" s="55"/>
      <c r="K100" s="63">
        <f t="shared" ref="K100" si="8">COUNT(B100:J100)</f>
        <v>2</v>
      </c>
      <c r="L100" s="60">
        <f>SUM(feb!F100 + mrt!J100 + apr!L100+ mei!L100+ K100)</f>
        <v>9</v>
      </c>
      <c r="M100" s="64">
        <f t="shared" ref="M100" si="9">SUM(B100:J100)</f>
        <v>171</v>
      </c>
      <c r="N100" s="65">
        <f>SUM(feb!H100 + mrt!L100 + apr!N100+ mei!N100+ M100)</f>
        <v>747</v>
      </c>
    </row>
    <row r="101" spans="1:14" x14ac:dyDescent="0.2">
      <c r="A101" s="57" t="s">
        <v>129</v>
      </c>
      <c r="B101" s="58"/>
      <c r="C101" s="58"/>
      <c r="D101" s="58"/>
      <c r="E101" s="53"/>
      <c r="F101" s="58">
        <v>90</v>
      </c>
      <c r="G101" s="58">
        <v>180</v>
      </c>
      <c r="H101" s="58"/>
      <c r="I101" s="58"/>
      <c r="J101" s="59"/>
      <c r="K101" s="63">
        <f t="shared" ref="K101" si="10">COUNT(B101:J101)</f>
        <v>2</v>
      </c>
      <c r="L101" s="60">
        <f>SUM(feb!F101 + mrt!J101 + apr!L101+ mei!L101+ K101)</f>
        <v>2</v>
      </c>
      <c r="M101" s="64">
        <f t="shared" ref="M101" si="11">SUM(B101:J101)</f>
        <v>270</v>
      </c>
      <c r="N101" s="65">
        <f>SUM(feb!H101 + mrt!L101 + apr!N101+ mei!N101+ M101)</f>
        <v>270</v>
      </c>
    </row>
  </sheetData>
  <mergeCells count="4">
    <mergeCell ref="M2:M3"/>
    <mergeCell ref="N2:N3"/>
    <mergeCell ref="K2:K3"/>
    <mergeCell ref="L2:L3"/>
  </mergeCells>
  <phoneticPr fontId="6" type="noConversion"/>
  <pageMargins left="0.78740157480314965" right="0.78740157480314965" top="0.39370078740157483" bottom="0.39370078740157483" header="0" footer="0"/>
  <pageSetup paperSize="9"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01"/>
  <sheetViews>
    <sheetView zoomScale="130" zoomScaleNormal="130" workbookViewId="0">
      <pane ySplit="3" topLeftCell="A4" activePane="bottomLeft" state="frozen"/>
      <selection activeCell="A4" sqref="A4"/>
      <selection pane="bottomLeft"/>
    </sheetView>
  </sheetViews>
  <sheetFormatPr defaultColWidth="9" defaultRowHeight="12.75" x14ac:dyDescent="0.2"/>
  <cols>
    <col min="1" max="1" width="24.5703125" bestFit="1" customWidth="1"/>
    <col min="2" max="12" width="4" customWidth="1"/>
    <col min="13" max="16" width="5.42578125" customWidth="1"/>
  </cols>
  <sheetData>
    <row r="1" spans="1:16" ht="27.75" customHeight="1" thickBot="1" x14ac:dyDescent="0.3">
      <c r="A1" s="6" t="s">
        <v>35</v>
      </c>
      <c r="P1" s="7" t="s">
        <v>2</v>
      </c>
    </row>
    <row r="2" spans="1:16" s="1" customFormat="1" ht="54.75" customHeight="1" x14ac:dyDescent="0.2">
      <c r="A2" s="4"/>
      <c r="B2" s="5" t="s">
        <v>0</v>
      </c>
      <c r="C2" s="5" t="s">
        <v>1</v>
      </c>
      <c r="D2" s="5" t="s">
        <v>0</v>
      </c>
      <c r="E2" s="5" t="s">
        <v>1</v>
      </c>
      <c r="F2" s="5" t="s">
        <v>0</v>
      </c>
      <c r="G2" s="5" t="s">
        <v>1</v>
      </c>
      <c r="H2" s="5" t="s">
        <v>11</v>
      </c>
      <c r="I2" s="5" t="s">
        <v>0</v>
      </c>
      <c r="J2" s="5" t="s">
        <v>1</v>
      </c>
      <c r="K2" s="5" t="s">
        <v>0</v>
      </c>
      <c r="L2" s="5" t="s">
        <v>1</v>
      </c>
      <c r="M2" s="79" t="s">
        <v>18</v>
      </c>
      <c r="N2" s="89" t="s">
        <v>5</v>
      </c>
      <c r="O2" s="83" t="s">
        <v>3</v>
      </c>
      <c r="P2" s="85" t="s">
        <v>4</v>
      </c>
    </row>
    <row r="3" spans="1:16" ht="18" customHeight="1" thickBot="1" x14ac:dyDescent="0.25">
      <c r="A3" s="3"/>
      <c r="B3" s="2">
        <v>2</v>
      </c>
      <c r="C3" s="2">
        <v>3</v>
      </c>
      <c r="D3" s="2">
        <v>9</v>
      </c>
      <c r="E3" s="2">
        <v>10</v>
      </c>
      <c r="F3" s="2">
        <v>16</v>
      </c>
      <c r="G3" s="2">
        <v>17</v>
      </c>
      <c r="H3" s="12">
        <v>21</v>
      </c>
      <c r="I3" s="12">
        <v>23</v>
      </c>
      <c r="J3" s="12">
        <v>24</v>
      </c>
      <c r="K3" s="12">
        <v>30</v>
      </c>
      <c r="L3" s="12">
        <v>31</v>
      </c>
      <c r="M3" s="91"/>
      <c r="N3" s="90"/>
      <c r="O3" s="84"/>
      <c r="P3" s="86"/>
    </row>
    <row r="4" spans="1:16" x14ac:dyDescent="0.2">
      <c r="A4" s="47" t="s">
        <v>39</v>
      </c>
      <c r="B4" s="13"/>
      <c r="C4" s="13">
        <v>89</v>
      </c>
      <c r="D4" s="13"/>
      <c r="E4" s="13">
        <v>88</v>
      </c>
      <c r="F4" s="13"/>
      <c r="G4" s="13">
        <v>89</v>
      </c>
      <c r="H4" s="14"/>
      <c r="I4" s="14">
        <v>165</v>
      </c>
      <c r="J4" s="14">
        <v>83</v>
      </c>
      <c r="K4" s="14"/>
      <c r="L4" s="14">
        <v>90</v>
      </c>
      <c r="M4" s="19">
        <f>COUNT(B4:L4)</f>
        <v>6</v>
      </c>
      <c r="N4" s="21">
        <f>SUM(feb!F4 + mrt!J4 + apr!L4+ mei!L4+ jun!K4+ M4)</f>
        <v>17</v>
      </c>
      <c r="O4" s="17">
        <f>SUM(B4:L4)</f>
        <v>604</v>
      </c>
      <c r="P4" s="18">
        <f>SUM(feb!H4 + mrt!L4 + apr!N4+ mei!N4+ jun!M4+ O4)</f>
        <v>1892</v>
      </c>
    </row>
    <row r="5" spans="1:16" x14ac:dyDescent="0.2">
      <c r="A5" s="48" t="s">
        <v>40</v>
      </c>
      <c r="B5" s="13"/>
      <c r="C5" s="13"/>
      <c r="D5" s="13"/>
      <c r="E5" s="13"/>
      <c r="F5" s="13"/>
      <c r="G5" s="13"/>
      <c r="H5" s="14"/>
      <c r="I5" s="14"/>
      <c r="J5" s="14"/>
      <c r="K5" s="14"/>
      <c r="L5" s="14"/>
      <c r="M5" s="19">
        <f t="shared" ref="M5:M69" si="0">COUNT(B5:L5)</f>
        <v>0</v>
      </c>
      <c r="N5" s="21">
        <f>SUM(feb!F5 + mrt!J5 + apr!L5+ mei!L5+ jun!K5+ M5)</f>
        <v>0</v>
      </c>
      <c r="O5" s="17">
        <f t="shared" ref="O5:O69" si="1">SUM(B5:L5)</f>
        <v>0</v>
      </c>
      <c r="P5" s="18">
        <f>SUM(feb!H5 + mrt!L5 + apr!N5+ mei!N5+ jun!M5+ O5)</f>
        <v>0</v>
      </c>
    </row>
    <row r="6" spans="1:16" x14ac:dyDescent="0.2">
      <c r="A6" s="48" t="s">
        <v>41</v>
      </c>
      <c r="B6" s="13"/>
      <c r="C6" s="13"/>
      <c r="D6" s="13"/>
      <c r="E6" s="13"/>
      <c r="F6" s="13"/>
      <c r="G6" s="13"/>
      <c r="H6" s="14"/>
      <c r="I6" s="14"/>
      <c r="J6" s="14">
        <v>83</v>
      </c>
      <c r="K6" s="14"/>
      <c r="L6" s="14"/>
      <c r="M6" s="19">
        <f t="shared" si="0"/>
        <v>1</v>
      </c>
      <c r="N6" s="21">
        <f>SUM(feb!F6 + mrt!J6 + apr!L6+ mei!L6+ jun!K6+ M6)</f>
        <v>8</v>
      </c>
      <c r="O6" s="17">
        <f t="shared" si="1"/>
        <v>83</v>
      </c>
      <c r="P6" s="18">
        <f>SUM(feb!H6 + mrt!L6 + apr!N6+ mei!N6+ jun!M6+ O6)</f>
        <v>587</v>
      </c>
    </row>
    <row r="7" spans="1:16" x14ac:dyDescent="0.2">
      <c r="A7" s="48" t="s">
        <v>42</v>
      </c>
      <c r="B7" s="13"/>
      <c r="C7" s="13"/>
      <c r="D7" s="13"/>
      <c r="E7" s="13"/>
      <c r="F7" s="13"/>
      <c r="G7" s="13"/>
      <c r="H7" s="14"/>
      <c r="I7" s="14"/>
      <c r="J7" s="14">
        <v>83</v>
      </c>
      <c r="K7" s="14"/>
      <c r="L7" s="14">
        <v>90</v>
      </c>
      <c r="M7" s="19">
        <f t="shared" si="0"/>
        <v>2</v>
      </c>
      <c r="N7" s="21">
        <f>SUM(feb!F7 + mrt!J7 + apr!L7+ mei!L7+ jun!K7+ M7)</f>
        <v>3</v>
      </c>
      <c r="O7" s="17">
        <f t="shared" si="1"/>
        <v>173</v>
      </c>
      <c r="P7" s="18">
        <f>SUM(feb!H7 + mrt!L7 + apr!N7+ mei!N7+ jun!M7+ O7)</f>
        <v>249</v>
      </c>
    </row>
    <row r="8" spans="1:16" x14ac:dyDescent="0.2">
      <c r="A8" s="48" t="s">
        <v>43</v>
      </c>
      <c r="B8" s="13"/>
      <c r="C8" s="13"/>
      <c r="D8" s="13">
        <v>61</v>
      </c>
      <c r="E8" s="13"/>
      <c r="F8" s="13"/>
      <c r="G8" s="13"/>
      <c r="H8" s="14"/>
      <c r="I8" s="14"/>
      <c r="J8" s="14"/>
      <c r="K8" s="14"/>
      <c r="L8" s="14"/>
      <c r="M8" s="19">
        <f t="shared" si="0"/>
        <v>1</v>
      </c>
      <c r="N8" s="21">
        <f>SUM(feb!F8 + mrt!J8 + apr!L8+ mei!L8+ jun!K8+ M8)</f>
        <v>11</v>
      </c>
      <c r="O8" s="17">
        <f t="shared" si="1"/>
        <v>61</v>
      </c>
      <c r="P8" s="18">
        <f>SUM(feb!H8 + mrt!L8 + apr!N8+ mei!N8+ jun!M8+ O8)</f>
        <v>953</v>
      </c>
    </row>
    <row r="9" spans="1:16" x14ac:dyDescent="0.2">
      <c r="A9" s="48" t="s">
        <v>44</v>
      </c>
      <c r="B9" s="13"/>
      <c r="C9" s="13"/>
      <c r="D9" s="13"/>
      <c r="E9" s="13"/>
      <c r="F9" s="13"/>
      <c r="G9" s="13"/>
      <c r="H9" s="14"/>
      <c r="I9" s="14"/>
      <c r="J9" s="14"/>
      <c r="K9" s="14"/>
      <c r="L9" s="14"/>
      <c r="M9" s="19">
        <f t="shared" si="0"/>
        <v>0</v>
      </c>
      <c r="N9" s="21">
        <f>SUM(feb!F9 + mrt!J9 + apr!L9+ mei!L9+ jun!K9+ M9)</f>
        <v>0</v>
      </c>
      <c r="O9" s="17">
        <f t="shared" si="1"/>
        <v>0</v>
      </c>
      <c r="P9" s="18">
        <f>SUM(feb!H9 + mrt!L9 + apr!N9+ mei!N9+ jun!M9+ O9)</f>
        <v>0</v>
      </c>
    </row>
    <row r="10" spans="1:16" x14ac:dyDescent="0.2">
      <c r="A10" s="48" t="s">
        <v>45</v>
      </c>
      <c r="B10" s="13"/>
      <c r="C10" s="13">
        <v>87</v>
      </c>
      <c r="D10" s="13"/>
      <c r="E10" s="13"/>
      <c r="F10" s="13"/>
      <c r="G10" s="13"/>
      <c r="H10" s="14"/>
      <c r="I10" s="14">
        <v>108</v>
      </c>
      <c r="J10" s="14"/>
      <c r="K10" s="14">
        <v>105</v>
      </c>
      <c r="L10" s="14"/>
      <c r="M10" s="19">
        <f t="shared" ref="M10" si="2">COUNT(B10:L10)</f>
        <v>3</v>
      </c>
      <c r="N10" s="21">
        <f>SUM(feb!F10 + mrt!J10 + apr!L10+ mei!L10+ jun!K10+ M10)</f>
        <v>26</v>
      </c>
      <c r="O10" s="17">
        <f t="shared" ref="O10" si="3">SUM(B10:L10)</f>
        <v>300</v>
      </c>
      <c r="P10" s="18">
        <f>SUM(feb!H10 + mrt!L10 + apr!N10+ mei!N10+ jun!M10+ O10)</f>
        <v>2337</v>
      </c>
    </row>
    <row r="11" spans="1:16" x14ac:dyDescent="0.2">
      <c r="A11" s="48" t="s">
        <v>46</v>
      </c>
      <c r="B11" s="13">
        <v>55</v>
      </c>
      <c r="C11" s="13"/>
      <c r="D11" s="13"/>
      <c r="E11" s="13">
        <v>85</v>
      </c>
      <c r="F11" s="13">
        <v>155</v>
      </c>
      <c r="G11" s="13"/>
      <c r="H11" s="14">
        <v>85</v>
      </c>
      <c r="I11" s="14"/>
      <c r="J11" s="14"/>
      <c r="K11" s="14"/>
      <c r="L11" s="14"/>
      <c r="M11" s="19">
        <f t="shared" si="0"/>
        <v>4</v>
      </c>
      <c r="N11" s="21">
        <f>SUM(feb!F11 + mrt!J11 + apr!L11+ mei!L11+ jun!K11+ M11)</f>
        <v>28</v>
      </c>
      <c r="O11" s="17">
        <f t="shared" si="1"/>
        <v>380</v>
      </c>
      <c r="P11" s="18">
        <f>SUM(feb!H11 + mrt!L11 + apr!N11+ mei!N11+ jun!M11+ O11)</f>
        <v>2390</v>
      </c>
    </row>
    <row r="12" spans="1:16" x14ac:dyDescent="0.2">
      <c r="A12" s="48" t="s">
        <v>47</v>
      </c>
      <c r="B12" s="13">
        <v>86</v>
      </c>
      <c r="C12" s="13">
        <v>85</v>
      </c>
      <c r="D12" s="13">
        <v>115</v>
      </c>
      <c r="E12" s="13">
        <v>85</v>
      </c>
      <c r="F12" s="13">
        <v>89</v>
      </c>
      <c r="G12" s="13">
        <v>82</v>
      </c>
      <c r="H12" s="14"/>
      <c r="I12" s="14">
        <v>108</v>
      </c>
      <c r="J12" s="14">
        <v>79</v>
      </c>
      <c r="K12" s="14">
        <v>105</v>
      </c>
      <c r="L12" s="14">
        <v>81</v>
      </c>
      <c r="M12" s="19">
        <f t="shared" si="0"/>
        <v>10</v>
      </c>
      <c r="N12" s="21">
        <f>SUM(feb!F12 + mrt!J12 + apr!L12+ mei!L12+ jun!K12+ M12)</f>
        <v>41</v>
      </c>
      <c r="O12" s="17">
        <f t="shared" si="1"/>
        <v>915</v>
      </c>
      <c r="P12" s="18">
        <f>SUM(feb!H12 + mrt!L12 + apr!N12+ mei!N12+ jun!M12+ O12)</f>
        <v>3339</v>
      </c>
    </row>
    <row r="13" spans="1:16" x14ac:dyDescent="0.2">
      <c r="A13" s="48" t="s">
        <v>48</v>
      </c>
      <c r="B13" s="13">
        <v>126</v>
      </c>
      <c r="C13" s="13">
        <v>85</v>
      </c>
      <c r="D13" s="13">
        <v>110</v>
      </c>
      <c r="E13" s="13">
        <v>85</v>
      </c>
      <c r="F13" s="13">
        <v>155</v>
      </c>
      <c r="G13" s="13">
        <v>82</v>
      </c>
      <c r="H13" s="14"/>
      <c r="I13" s="14">
        <v>110</v>
      </c>
      <c r="J13" s="14">
        <v>79</v>
      </c>
      <c r="K13" s="14">
        <v>128</v>
      </c>
      <c r="L13" s="14">
        <v>81</v>
      </c>
      <c r="M13" s="19">
        <f t="shared" si="0"/>
        <v>10</v>
      </c>
      <c r="N13" s="21">
        <f>SUM(feb!F13 + mrt!J13 + apr!L13+ mei!L13+ jun!K13+ M13)</f>
        <v>33</v>
      </c>
      <c r="O13" s="17">
        <f t="shared" si="1"/>
        <v>1041</v>
      </c>
      <c r="P13" s="18">
        <f>SUM(feb!H13 + mrt!L13 + apr!N13+ mei!N13+ jun!M13+ O13)</f>
        <v>3169</v>
      </c>
    </row>
    <row r="14" spans="1:16" x14ac:dyDescent="0.2">
      <c r="A14" s="48" t="s">
        <v>49</v>
      </c>
      <c r="B14" s="13"/>
      <c r="C14" s="13"/>
      <c r="D14" s="13"/>
      <c r="E14" s="13"/>
      <c r="F14" s="13"/>
      <c r="G14" s="13"/>
      <c r="H14" s="14"/>
      <c r="I14" s="14"/>
      <c r="J14" s="14"/>
      <c r="K14" s="14"/>
      <c r="L14" s="14"/>
      <c r="M14" s="19">
        <f t="shared" si="0"/>
        <v>0</v>
      </c>
      <c r="N14" s="21">
        <f>SUM(feb!F14 + mrt!J14 + apr!L14+ mei!L14+ jun!K14+ M14)</f>
        <v>0</v>
      </c>
      <c r="O14" s="17">
        <f t="shared" si="1"/>
        <v>0</v>
      </c>
      <c r="P14" s="18">
        <f>SUM(feb!H14 + mrt!L14 + apr!N14+ mei!N14+ jun!M14+ O14)</f>
        <v>0</v>
      </c>
    </row>
    <row r="15" spans="1:16" x14ac:dyDescent="0.2">
      <c r="A15" s="48" t="s">
        <v>50</v>
      </c>
      <c r="B15" s="13"/>
      <c r="C15" s="13"/>
      <c r="D15" s="13"/>
      <c r="E15" s="13"/>
      <c r="F15" s="13"/>
      <c r="G15" s="13"/>
      <c r="H15" s="14">
        <v>89</v>
      </c>
      <c r="I15" s="14"/>
      <c r="J15" s="14"/>
      <c r="K15" s="14"/>
      <c r="L15" s="14"/>
      <c r="M15" s="19">
        <f t="shared" si="0"/>
        <v>1</v>
      </c>
      <c r="N15" s="21">
        <f>SUM(feb!F15 + mrt!J15 + apr!L15+ mei!L15+ jun!K15+ M15)</f>
        <v>3</v>
      </c>
      <c r="O15" s="17">
        <f t="shared" si="1"/>
        <v>89</v>
      </c>
      <c r="P15" s="18">
        <f>SUM(feb!H15 + mrt!L15 + apr!N15+ mei!N15+ jun!M15+ O15)</f>
        <v>247</v>
      </c>
    </row>
    <row r="16" spans="1:16" x14ac:dyDescent="0.2">
      <c r="A16" s="48" t="s">
        <v>51</v>
      </c>
      <c r="B16" s="13"/>
      <c r="C16" s="13"/>
      <c r="D16" s="13"/>
      <c r="E16" s="13"/>
      <c r="F16" s="13"/>
      <c r="G16" s="13"/>
      <c r="H16" s="14"/>
      <c r="I16" s="14"/>
      <c r="J16" s="14"/>
      <c r="K16" s="14"/>
      <c r="L16" s="14"/>
      <c r="M16" s="19">
        <f t="shared" si="0"/>
        <v>0</v>
      </c>
      <c r="N16" s="21">
        <f>SUM(feb!F16 + mrt!J16 + apr!L16+ mei!L16+ jun!K16+ M16)</f>
        <v>0</v>
      </c>
      <c r="O16" s="17">
        <f t="shared" si="1"/>
        <v>0</v>
      </c>
      <c r="P16" s="18">
        <f>SUM(feb!H16 + mrt!L16 + apr!N16+ mei!N16+ jun!M16+ O16)</f>
        <v>0</v>
      </c>
    </row>
    <row r="17" spans="1:16" x14ac:dyDescent="0.2">
      <c r="A17" s="48" t="s">
        <v>52</v>
      </c>
      <c r="B17" s="13">
        <v>126</v>
      </c>
      <c r="C17" s="13"/>
      <c r="D17" s="13"/>
      <c r="E17" s="13"/>
      <c r="F17" s="13"/>
      <c r="G17" s="13"/>
      <c r="H17" s="14"/>
      <c r="I17" s="14"/>
      <c r="J17" s="14"/>
      <c r="K17" s="14"/>
      <c r="L17" s="14"/>
      <c r="M17" s="19">
        <f t="shared" si="0"/>
        <v>1</v>
      </c>
      <c r="N17" s="21">
        <f>SUM(feb!F17 + mrt!J17 + apr!L17+ mei!L17+ jun!K17+ M17)</f>
        <v>17</v>
      </c>
      <c r="O17" s="17">
        <f t="shared" si="1"/>
        <v>126</v>
      </c>
      <c r="P17" s="18">
        <f>SUM(feb!H17 + mrt!L17 + apr!N17+ mei!N17+ jun!M17+ O17)</f>
        <v>1570</v>
      </c>
    </row>
    <row r="18" spans="1:16" x14ac:dyDescent="0.2">
      <c r="A18" s="48" t="s">
        <v>53</v>
      </c>
      <c r="B18" s="13"/>
      <c r="C18" s="13"/>
      <c r="D18" s="13"/>
      <c r="E18" s="13"/>
      <c r="F18" s="13"/>
      <c r="G18" s="13"/>
      <c r="H18" s="14"/>
      <c r="I18" s="14"/>
      <c r="J18" s="14"/>
      <c r="K18" s="14"/>
      <c r="L18" s="14"/>
      <c r="M18" s="19">
        <f t="shared" si="0"/>
        <v>0</v>
      </c>
      <c r="N18" s="21">
        <f>SUM(feb!F18 + mrt!J18 + apr!L18+ mei!L18+ jun!K18+ M18)</f>
        <v>1</v>
      </c>
      <c r="O18" s="17">
        <f t="shared" si="1"/>
        <v>0</v>
      </c>
      <c r="P18" s="18">
        <f>SUM(feb!H18 + mrt!L18 + apr!N18+ mei!N18+ jun!M18+ O18)</f>
        <v>62</v>
      </c>
    </row>
    <row r="19" spans="1:16" x14ac:dyDescent="0.2">
      <c r="A19" s="48" t="s">
        <v>54</v>
      </c>
      <c r="B19" s="13"/>
      <c r="C19" s="13"/>
      <c r="D19" s="13"/>
      <c r="E19" s="13"/>
      <c r="F19" s="13"/>
      <c r="G19" s="13"/>
      <c r="H19" s="14"/>
      <c r="I19" s="14"/>
      <c r="J19" s="14"/>
      <c r="K19" s="14"/>
      <c r="L19" s="14"/>
      <c r="M19" s="19">
        <f t="shared" si="0"/>
        <v>0</v>
      </c>
      <c r="N19" s="21">
        <f>SUM(feb!F19 + mrt!J19 + apr!L19+ mei!L19+ jun!K19+ M19)</f>
        <v>0</v>
      </c>
      <c r="O19" s="17">
        <f t="shared" si="1"/>
        <v>0</v>
      </c>
      <c r="P19" s="18">
        <f>SUM(feb!H19 + mrt!L19 + apr!N19+ mei!N19+ jun!M19+ O19)</f>
        <v>0</v>
      </c>
    </row>
    <row r="20" spans="1:16" x14ac:dyDescent="0.2">
      <c r="A20" s="48" t="s">
        <v>55</v>
      </c>
      <c r="B20" s="13">
        <v>86</v>
      </c>
      <c r="C20" s="13">
        <v>85</v>
      </c>
      <c r="D20" s="13">
        <v>115</v>
      </c>
      <c r="E20" s="13">
        <v>85</v>
      </c>
      <c r="F20" s="13">
        <v>89</v>
      </c>
      <c r="G20" s="13">
        <v>82</v>
      </c>
      <c r="H20" s="14"/>
      <c r="I20" s="14">
        <v>108</v>
      </c>
      <c r="J20" s="14">
        <v>79</v>
      </c>
      <c r="K20" s="14">
        <v>105</v>
      </c>
      <c r="L20" s="14">
        <v>81</v>
      </c>
      <c r="M20" s="19">
        <f t="shared" si="0"/>
        <v>10</v>
      </c>
      <c r="N20" s="21">
        <f>SUM(feb!F20 + mrt!J20 + apr!L20+ mei!L20+ jun!K20+ M20)</f>
        <v>44</v>
      </c>
      <c r="O20" s="17">
        <f t="shared" si="1"/>
        <v>915</v>
      </c>
      <c r="P20" s="18">
        <f>SUM(feb!H20 + mrt!L20 + apr!N20+ mei!N20+ jun!M20+ O20)</f>
        <v>3583</v>
      </c>
    </row>
    <row r="21" spans="1:16" x14ac:dyDescent="0.2">
      <c r="A21" s="48" t="s">
        <v>56</v>
      </c>
      <c r="B21" s="13"/>
      <c r="C21" s="13"/>
      <c r="D21" s="13"/>
      <c r="E21" s="13"/>
      <c r="F21" s="13"/>
      <c r="G21" s="13"/>
      <c r="H21" s="14"/>
      <c r="I21" s="14"/>
      <c r="J21" s="14"/>
      <c r="K21" s="14"/>
      <c r="L21" s="14"/>
      <c r="M21" s="19">
        <f t="shared" si="0"/>
        <v>0</v>
      </c>
      <c r="N21" s="21">
        <f>SUM(feb!F21 + mrt!J21 + apr!L21+ mei!L21+ jun!K21+ M21)</f>
        <v>1</v>
      </c>
      <c r="O21" s="17">
        <f t="shared" si="1"/>
        <v>0</v>
      </c>
      <c r="P21" s="18">
        <f>SUM(feb!H21 + mrt!L21 + apr!N21+ mei!N21+ jun!M21+ O21)</f>
        <v>73</v>
      </c>
    </row>
    <row r="22" spans="1:16" x14ac:dyDescent="0.2">
      <c r="A22" s="48" t="s">
        <v>57</v>
      </c>
      <c r="B22" s="13"/>
      <c r="C22" s="13"/>
      <c r="E22" s="13">
        <v>50</v>
      </c>
      <c r="F22" s="13">
        <v>52</v>
      </c>
      <c r="G22" s="13"/>
      <c r="H22" s="14"/>
      <c r="I22" s="14">
        <v>53</v>
      </c>
      <c r="J22" s="14">
        <v>50</v>
      </c>
      <c r="K22" s="14"/>
      <c r="L22" s="14"/>
      <c r="M22" s="19">
        <f t="shared" si="0"/>
        <v>4</v>
      </c>
      <c r="N22" s="21">
        <f>SUM(feb!F22 + mrt!J22 + apr!L22+ mei!L22+ jun!K22+ M22)</f>
        <v>10</v>
      </c>
      <c r="O22" s="17">
        <f t="shared" si="1"/>
        <v>205</v>
      </c>
      <c r="P22" s="18">
        <f>SUM(feb!H22 + mrt!L22 + apr!N22+ mei!N22+ jun!M22+ O22)</f>
        <v>556</v>
      </c>
    </row>
    <row r="23" spans="1:16" x14ac:dyDescent="0.2">
      <c r="A23" s="48" t="s">
        <v>58</v>
      </c>
      <c r="B23" s="13"/>
      <c r="C23" s="13"/>
      <c r="D23" s="13"/>
      <c r="E23" s="13"/>
      <c r="F23" s="13"/>
      <c r="G23" s="13"/>
      <c r="H23" s="14"/>
      <c r="I23" s="14"/>
      <c r="J23" s="14"/>
      <c r="K23" s="14"/>
      <c r="L23" s="14"/>
      <c r="M23" s="19">
        <f t="shared" si="0"/>
        <v>0</v>
      </c>
      <c r="N23" s="21">
        <f>SUM(feb!F23 + mrt!J23 + apr!L23+ mei!L23+ jun!K23+ M23)</f>
        <v>0</v>
      </c>
      <c r="O23" s="17">
        <f t="shared" si="1"/>
        <v>0</v>
      </c>
      <c r="P23" s="18">
        <f>SUM(feb!H23 + mrt!L23 + apr!N23+ mei!N23+ jun!M23+ O23)</f>
        <v>0</v>
      </c>
    </row>
    <row r="24" spans="1:16" x14ac:dyDescent="0.2">
      <c r="A24" s="48" t="s">
        <v>59</v>
      </c>
      <c r="B24" s="13"/>
      <c r="C24" s="13"/>
      <c r="D24" s="13"/>
      <c r="E24" s="13"/>
      <c r="F24" s="13"/>
      <c r="G24" s="13"/>
      <c r="H24" s="14"/>
      <c r="I24" s="14"/>
      <c r="J24" s="14"/>
      <c r="K24" s="14"/>
      <c r="L24" s="14"/>
      <c r="M24" s="19">
        <f t="shared" si="0"/>
        <v>0</v>
      </c>
      <c r="N24" s="21">
        <f>SUM(feb!F24 + mrt!J24 + apr!L24+ mei!L24+ jun!K24+ M24)</f>
        <v>0</v>
      </c>
      <c r="O24" s="17">
        <f t="shared" si="1"/>
        <v>0</v>
      </c>
      <c r="P24" s="18">
        <f>SUM(feb!H24 + mrt!L24 + apr!N24+ mei!N24+ jun!M24+ O24)</f>
        <v>0</v>
      </c>
    </row>
    <row r="25" spans="1:16" x14ac:dyDescent="0.2">
      <c r="A25" s="48" t="s">
        <v>60</v>
      </c>
      <c r="B25" s="13">
        <v>126</v>
      </c>
      <c r="C25" s="13">
        <v>87</v>
      </c>
      <c r="D25" s="13">
        <v>110</v>
      </c>
      <c r="E25" s="13">
        <v>85</v>
      </c>
      <c r="F25" s="13">
        <v>155</v>
      </c>
      <c r="G25" s="13"/>
      <c r="H25" s="14">
        <v>85</v>
      </c>
      <c r="I25" s="14">
        <v>110</v>
      </c>
      <c r="J25" s="14">
        <v>83</v>
      </c>
      <c r="K25" s="14">
        <v>140</v>
      </c>
      <c r="L25" s="14">
        <v>90</v>
      </c>
      <c r="M25" s="19">
        <f t="shared" si="0"/>
        <v>10</v>
      </c>
      <c r="N25" s="21">
        <f>SUM(feb!F25 + mrt!J25 + apr!L25+ mei!L25+ jun!K25+ M25)</f>
        <v>40</v>
      </c>
      <c r="O25" s="17">
        <f t="shared" si="1"/>
        <v>1071</v>
      </c>
      <c r="P25" s="18">
        <f>SUM(feb!H25 + mrt!L25 + apr!N25+ mei!N25+ jun!M25+ O25)</f>
        <v>3843</v>
      </c>
    </row>
    <row r="26" spans="1:16" x14ac:dyDescent="0.2">
      <c r="A26" s="48" t="s">
        <v>61</v>
      </c>
      <c r="B26" s="13"/>
      <c r="C26" s="13">
        <v>49</v>
      </c>
      <c r="D26" s="13"/>
      <c r="E26" s="13">
        <v>50</v>
      </c>
      <c r="F26" s="13">
        <v>52</v>
      </c>
      <c r="G26" s="13">
        <v>51</v>
      </c>
      <c r="H26" s="14"/>
      <c r="I26" s="14">
        <v>53</v>
      </c>
      <c r="J26" s="14">
        <v>50</v>
      </c>
      <c r="K26" s="14"/>
      <c r="L26" s="14">
        <v>49</v>
      </c>
      <c r="M26" s="19">
        <f t="shared" si="0"/>
        <v>7</v>
      </c>
      <c r="N26" s="21">
        <f>SUM(feb!F26 + mrt!J26 + apr!L26+ mei!L26+ jun!K26+ M26)</f>
        <v>8</v>
      </c>
      <c r="O26" s="17">
        <f t="shared" si="1"/>
        <v>354</v>
      </c>
      <c r="P26" s="18">
        <f>SUM(feb!H26 + mrt!L26 + apr!N26+ mei!N26+ jun!M26+ O26)</f>
        <v>408</v>
      </c>
    </row>
    <row r="27" spans="1:16" x14ac:dyDescent="0.2">
      <c r="A27" s="48" t="s">
        <v>62</v>
      </c>
      <c r="B27" s="13">
        <v>86</v>
      </c>
      <c r="C27" s="13">
        <v>85</v>
      </c>
      <c r="D27" s="13">
        <v>61</v>
      </c>
      <c r="E27" s="13">
        <v>85</v>
      </c>
      <c r="F27" s="13">
        <v>89</v>
      </c>
      <c r="G27" s="13">
        <v>82</v>
      </c>
      <c r="H27" s="14"/>
      <c r="I27" s="14">
        <v>108</v>
      </c>
      <c r="J27" s="14">
        <v>79</v>
      </c>
      <c r="K27" s="14">
        <v>105</v>
      </c>
      <c r="L27" s="14">
        <v>81</v>
      </c>
      <c r="M27" s="19">
        <f t="shared" si="0"/>
        <v>10</v>
      </c>
      <c r="N27" s="21">
        <f>SUM(feb!F27 + mrt!J27 + apr!L27+ mei!L27+ jun!K27+ M27)</f>
        <v>42</v>
      </c>
      <c r="O27" s="17">
        <f t="shared" si="1"/>
        <v>861</v>
      </c>
      <c r="P27" s="18">
        <f>SUM(feb!H27 + mrt!L27 + apr!N27+ mei!N27+ jun!M27+ O27)</f>
        <v>3329</v>
      </c>
    </row>
    <row r="28" spans="1:16" x14ac:dyDescent="0.2">
      <c r="A28" s="48" t="s">
        <v>63</v>
      </c>
      <c r="B28" s="13">
        <v>86</v>
      </c>
      <c r="C28" s="13">
        <v>85</v>
      </c>
      <c r="D28" s="13">
        <v>115</v>
      </c>
      <c r="E28" s="13">
        <v>85</v>
      </c>
      <c r="F28" s="13"/>
      <c r="G28" s="13"/>
      <c r="H28" s="14"/>
      <c r="I28" s="14">
        <v>108</v>
      </c>
      <c r="J28" s="14">
        <v>79</v>
      </c>
      <c r="K28" s="14">
        <v>105</v>
      </c>
      <c r="L28" s="14">
        <v>81</v>
      </c>
      <c r="M28" s="19">
        <f t="shared" si="0"/>
        <v>8</v>
      </c>
      <c r="N28" s="21">
        <f>SUM(feb!F28 + mrt!J28 + apr!L28+ mei!L28+ jun!K28+ M28)</f>
        <v>22</v>
      </c>
      <c r="O28" s="17">
        <f t="shared" si="1"/>
        <v>744</v>
      </c>
      <c r="P28" s="18">
        <f>SUM(feb!H28 + mrt!L28 + apr!N28+ mei!N28+ jun!M28+ O28)</f>
        <v>1828</v>
      </c>
    </row>
    <row r="29" spans="1:16" x14ac:dyDescent="0.2">
      <c r="A29" s="48" t="s">
        <v>64</v>
      </c>
      <c r="B29" s="13">
        <v>86</v>
      </c>
      <c r="C29" s="13">
        <v>85</v>
      </c>
      <c r="D29" s="13">
        <v>115</v>
      </c>
      <c r="E29" s="13">
        <v>85</v>
      </c>
      <c r="F29" s="13">
        <v>89</v>
      </c>
      <c r="G29" s="13">
        <v>82</v>
      </c>
      <c r="H29" s="14"/>
      <c r="I29" s="14">
        <v>108</v>
      </c>
      <c r="J29" s="14">
        <v>79</v>
      </c>
      <c r="K29" s="14">
        <v>105</v>
      </c>
      <c r="L29" s="14">
        <v>81</v>
      </c>
      <c r="M29" s="19">
        <f t="shared" si="0"/>
        <v>10</v>
      </c>
      <c r="N29" s="21">
        <f>SUM(feb!F29 + mrt!J29 + apr!L29+ mei!L29+ jun!K29+ M29)</f>
        <v>24</v>
      </c>
      <c r="O29" s="17">
        <f t="shared" si="1"/>
        <v>915</v>
      </c>
      <c r="P29" s="18">
        <f>SUM(feb!H29 + mrt!L29 + apr!N29+ mei!N29+ jun!M29+ O29)</f>
        <v>2102</v>
      </c>
    </row>
    <row r="30" spans="1:16" x14ac:dyDescent="0.2">
      <c r="A30" s="48" t="s">
        <v>65</v>
      </c>
      <c r="B30" s="13">
        <v>126</v>
      </c>
      <c r="C30" s="13">
        <v>89</v>
      </c>
      <c r="D30" s="13"/>
      <c r="E30" s="13"/>
      <c r="F30" s="13">
        <v>155</v>
      </c>
      <c r="G30" s="13">
        <v>88</v>
      </c>
      <c r="H30" s="14">
        <v>85</v>
      </c>
      <c r="I30" s="14">
        <v>165</v>
      </c>
      <c r="J30" s="14">
        <v>83</v>
      </c>
      <c r="K30" s="14">
        <v>140</v>
      </c>
      <c r="L30" s="14">
        <v>90</v>
      </c>
      <c r="M30" s="19">
        <f t="shared" si="0"/>
        <v>9</v>
      </c>
      <c r="N30" s="21">
        <f>SUM(feb!F30 + mrt!J30 + apr!L30+ mei!L30+ jun!K30+ M30)</f>
        <v>32</v>
      </c>
      <c r="O30" s="17">
        <f t="shared" si="1"/>
        <v>1021</v>
      </c>
      <c r="P30" s="18">
        <f>SUM(feb!H30 + mrt!L30 + apr!N30+ mei!N30+ jun!M30+ O30)</f>
        <v>3041</v>
      </c>
    </row>
    <row r="31" spans="1:16" x14ac:dyDescent="0.2">
      <c r="A31" s="48" t="s">
        <v>66</v>
      </c>
      <c r="B31" s="13"/>
      <c r="C31" s="13"/>
      <c r="D31" s="13"/>
      <c r="E31" s="13"/>
      <c r="F31" s="13"/>
      <c r="G31" s="13"/>
      <c r="H31" s="14"/>
      <c r="I31" s="14"/>
      <c r="J31" s="14"/>
      <c r="K31" s="14"/>
      <c r="L31" s="14"/>
      <c r="M31" s="19">
        <f t="shared" si="0"/>
        <v>0</v>
      </c>
      <c r="N31" s="21">
        <f>SUM(feb!F31 + mrt!J31 + apr!L31+ mei!L31+ jun!K31+ M31)</f>
        <v>0</v>
      </c>
      <c r="O31" s="17">
        <f t="shared" si="1"/>
        <v>0</v>
      </c>
      <c r="P31" s="18">
        <f>SUM(feb!H31 + mrt!L31 + apr!N31+ mei!N31+ jun!M31+ O31)</f>
        <v>0</v>
      </c>
    </row>
    <row r="32" spans="1:16" x14ac:dyDescent="0.2">
      <c r="A32" s="48" t="s">
        <v>67</v>
      </c>
      <c r="B32" s="13"/>
      <c r="C32" s="13"/>
      <c r="D32" s="13"/>
      <c r="E32" s="13"/>
      <c r="F32" s="13"/>
      <c r="G32" s="13"/>
      <c r="H32" s="14"/>
      <c r="I32" s="14"/>
      <c r="J32" s="14"/>
      <c r="K32" s="14"/>
      <c r="L32" s="14"/>
      <c r="M32" s="19">
        <f t="shared" si="0"/>
        <v>0</v>
      </c>
      <c r="N32" s="21">
        <f>SUM(feb!F32 + mrt!J32 + apr!L32+ mei!L32+ jun!K32+ M32)</f>
        <v>4</v>
      </c>
      <c r="O32" s="17">
        <f t="shared" si="1"/>
        <v>0</v>
      </c>
      <c r="P32" s="18">
        <f>SUM(feb!H32 + mrt!L32 + apr!N32+ mei!N32+ jun!M32+ O32)</f>
        <v>329</v>
      </c>
    </row>
    <row r="33" spans="1:16" x14ac:dyDescent="0.2">
      <c r="A33" s="48" t="s">
        <v>68</v>
      </c>
      <c r="B33" s="13"/>
      <c r="C33" s="13"/>
      <c r="D33" s="13"/>
      <c r="E33" s="13"/>
      <c r="F33" s="13"/>
      <c r="G33" s="13"/>
      <c r="H33" s="14"/>
      <c r="I33" s="14"/>
      <c r="J33" s="14"/>
      <c r="K33" s="14"/>
      <c r="L33" s="14"/>
      <c r="M33" s="19">
        <f t="shared" si="0"/>
        <v>0</v>
      </c>
      <c r="N33" s="21">
        <f>SUM(feb!F33 + mrt!J33 + apr!L33+ mei!L33+ jun!K33+ M33)</f>
        <v>2</v>
      </c>
      <c r="O33" s="17">
        <f t="shared" si="1"/>
        <v>0</v>
      </c>
      <c r="P33" s="18">
        <f>SUM(feb!H33 + mrt!L33 + apr!N33+ mei!N33+ jun!M33+ O33)</f>
        <v>365</v>
      </c>
    </row>
    <row r="34" spans="1:16" x14ac:dyDescent="0.2">
      <c r="A34" s="48" t="s">
        <v>69</v>
      </c>
      <c r="B34" s="13"/>
      <c r="C34" s="13"/>
      <c r="D34" s="13"/>
      <c r="E34" s="13"/>
      <c r="F34" s="13"/>
      <c r="G34" s="13"/>
      <c r="H34" s="14"/>
      <c r="I34" s="14"/>
      <c r="J34" s="14"/>
      <c r="K34" s="14"/>
      <c r="L34" s="14"/>
      <c r="M34" s="19">
        <f t="shared" si="0"/>
        <v>0</v>
      </c>
      <c r="N34" s="21">
        <f>SUM(feb!F34 + mrt!J34 + apr!L34+ mei!L34+ jun!K34+ M34)</f>
        <v>35</v>
      </c>
      <c r="O34" s="17">
        <f t="shared" si="1"/>
        <v>0</v>
      </c>
      <c r="P34" s="18">
        <f>SUM(feb!H34 + mrt!L34 + apr!N34+ mei!N34+ jun!M34+ O34)</f>
        <v>3178</v>
      </c>
    </row>
    <row r="35" spans="1:16" x14ac:dyDescent="0.2">
      <c r="A35" s="48" t="s">
        <v>70</v>
      </c>
      <c r="B35" s="13"/>
      <c r="C35" s="13"/>
      <c r="D35" s="13"/>
      <c r="E35" s="13"/>
      <c r="F35" s="13"/>
      <c r="G35" s="13"/>
      <c r="H35" s="14"/>
      <c r="I35" s="14"/>
      <c r="J35" s="14"/>
      <c r="K35" s="14"/>
      <c r="L35" s="14"/>
      <c r="M35" s="19">
        <f t="shared" si="0"/>
        <v>0</v>
      </c>
      <c r="N35" s="21">
        <f>SUM(feb!F35 + mrt!J35 + apr!L35+ mei!L35+ jun!K35+ M35)</f>
        <v>0</v>
      </c>
      <c r="O35" s="17">
        <f t="shared" si="1"/>
        <v>0</v>
      </c>
      <c r="P35" s="18">
        <f>SUM(feb!H35 + mrt!L35 + apr!N35+ mei!N35+ jun!M35+ O35)</f>
        <v>0</v>
      </c>
    </row>
    <row r="36" spans="1:16" x14ac:dyDescent="0.2">
      <c r="A36" s="48" t="s">
        <v>71</v>
      </c>
      <c r="B36" s="13"/>
      <c r="C36" s="13">
        <v>49</v>
      </c>
      <c r="D36" s="13">
        <v>52</v>
      </c>
      <c r="E36" s="13">
        <v>50</v>
      </c>
      <c r="F36" s="13">
        <v>82</v>
      </c>
      <c r="G36" s="13">
        <v>51</v>
      </c>
      <c r="H36" s="14">
        <v>61</v>
      </c>
      <c r="I36" s="14">
        <v>53</v>
      </c>
      <c r="J36" s="14">
        <v>50</v>
      </c>
      <c r="K36" s="14"/>
      <c r="L36" s="14">
        <v>49</v>
      </c>
      <c r="M36" s="19">
        <f t="shared" si="0"/>
        <v>9</v>
      </c>
      <c r="N36" s="21">
        <f>SUM(feb!F36 + mrt!J36 + apr!L36+ mei!L36+ jun!K36+ M36)</f>
        <v>16</v>
      </c>
      <c r="O36" s="17">
        <f t="shared" si="1"/>
        <v>497</v>
      </c>
      <c r="P36" s="18">
        <f>SUM(feb!H36 + mrt!L36 + apr!N36+ mei!N36+ jun!M36+ O36)</f>
        <v>887</v>
      </c>
    </row>
    <row r="37" spans="1:16" x14ac:dyDescent="0.2">
      <c r="A37" s="48" t="s">
        <v>72</v>
      </c>
      <c r="B37" s="13"/>
      <c r="C37" s="13">
        <v>89</v>
      </c>
      <c r="D37" s="13"/>
      <c r="E37" s="13"/>
      <c r="F37" s="13"/>
      <c r="G37" s="13">
        <v>89</v>
      </c>
      <c r="H37" s="14">
        <v>89</v>
      </c>
      <c r="I37" s="14"/>
      <c r="J37" s="14"/>
      <c r="K37" s="14"/>
      <c r="L37" s="14"/>
      <c r="M37" s="19">
        <f t="shared" si="0"/>
        <v>3</v>
      </c>
      <c r="N37" s="21">
        <f>SUM(feb!F37 + mrt!J37 + apr!L37+ mei!L37+ jun!K37+ M37)</f>
        <v>13</v>
      </c>
      <c r="O37" s="17">
        <f t="shared" si="1"/>
        <v>267</v>
      </c>
      <c r="P37" s="18">
        <f>SUM(feb!H37 + mrt!L37 + apr!N37+ mei!N37+ jun!M37+ O37)</f>
        <v>1268</v>
      </c>
    </row>
    <row r="38" spans="1:16" x14ac:dyDescent="0.2">
      <c r="A38" s="48" t="s">
        <v>73</v>
      </c>
      <c r="B38" s="13"/>
      <c r="C38" s="13">
        <v>87</v>
      </c>
      <c r="D38" s="13"/>
      <c r="E38" s="13"/>
      <c r="F38" s="13"/>
      <c r="G38" s="13"/>
      <c r="H38" s="14"/>
      <c r="I38" s="14"/>
      <c r="J38" s="14"/>
      <c r="K38" s="14"/>
      <c r="L38" s="14"/>
      <c r="M38" s="19">
        <f t="shared" si="0"/>
        <v>1</v>
      </c>
      <c r="N38" s="21">
        <f>SUM(feb!F38 + mrt!J38 + apr!L38+ mei!L38+ jun!K38+ M38)</f>
        <v>12</v>
      </c>
      <c r="O38" s="17">
        <f t="shared" si="1"/>
        <v>87</v>
      </c>
      <c r="P38" s="18">
        <f>SUM(feb!H38 + mrt!L38 + apr!N38+ mei!N38+ jun!M38+ O38)</f>
        <v>996</v>
      </c>
    </row>
    <row r="39" spans="1:16" x14ac:dyDescent="0.2">
      <c r="A39" s="48" t="s">
        <v>74</v>
      </c>
      <c r="B39" s="13"/>
      <c r="C39" s="13"/>
      <c r="D39" s="13"/>
      <c r="E39" s="13">
        <v>88</v>
      </c>
      <c r="F39" s="13">
        <v>153</v>
      </c>
      <c r="G39" s="13">
        <v>89</v>
      </c>
      <c r="H39" s="14"/>
      <c r="I39" s="14"/>
      <c r="J39" s="14"/>
      <c r="K39" s="14"/>
      <c r="L39" s="14"/>
      <c r="M39" s="19">
        <f t="shared" si="0"/>
        <v>3</v>
      </c>
      <c r="N39" s="21">
        <f>SUM(feb!F39 + mrt!J39 + apr!L39+ mei!L39+ jun!K39+ M39)</f>
        <v>11</v>
      </c>
      <c r="O39" s="17">
        <f t="shared" si="1"/>
        <v>330</v>
      </c>
      <c r="P39" s="18">
        <f>SUM(feb!H39 + mrt!L39 + apr!N39+ mei!N39+ jun!M39+ O39)</f>
        <v>1003</v>
      </c>
    </row>
    <row r="40" spans="1:16" x14ac:dyDescent="0.2">
      <c r="A40" s="48" t="s">
        <v>75</v>
      </c>
      <c r="B40" s="13"/>
      <c r="C40" s="13"/>
      <c r="D40" s="13"/>
      <c r="E40" s="13"/>
      <c r="F40" s="13"/>
      <c r="G40" s="13"/>
      <c r="H40" s="14"/>
      <c r="I40" s="14"/>
      <c r="J40" s="14"/>
      <c r="K40" s="14"/>
      <c r="L40" s="14"/>
      <c r="M40" s="19">
        <f t="shared" si="0"/>
        <v>0</v>
      </c>
      <c r="N40" s="21">
        <f>SUM(feb!F40 + mrt!J40 + apr!L40+ mei!L40+ jun!K40+ M40)</f>
        <v>0</v>
      </c>
      <c r="O40" s="17">
        <f t="shared" si="1"/>
        <v>0</v>
      </c>
      <c r="P40" s="18">
        <f>SUM(feb!H40 + mrt!L40 + apr!N40+ mei!N40+ jun!M40+ O40)</f>
        <v>0</v>
      </c>
    </row>
    <row r="41" spans="1:16" x14ac:dyDescent="0.2">
      <c r="A41" s="48" t="s">
        <v>76</v>
      </c>
      <c r="B41" s="13"/>
      <c r="C41" s="13">
        <v>85</v>
      </c>
      <c r="D41" s="13">
        <v>115</v>
      </c>
      <c r="E41" s="13"/>
      <c r="F41" s="13"/>
      <c r="G41" s="13"/>
      <c r="H41" s="14"/>
      <c r="I41" s="14">
        <v>110</v>
      </c>
      <c r="J41" s="14">
        <v>83</v>
      </c>
      <c r="K41" s="14">
        <v>128</v>
      </c>
      <c r="L41" s="14">
        <v>81</v>
      </c>
      <c r="M41" s="19">
        <f t="shared" si="0"/>
        <v>6</v>
      </c>
      <c r="N41" s="21">
        <f>SUM(feb!F41 + mrt!J41 + apr!L41+ mei!L41+ jun!K41+ M41)</f>
        <v>18</v>
      </c>
      <c r="O41" s="17">
        <f t="shared" si="1"/>
        <v>602</v>
      </c>
      <c r="P41" s="18">
        <f>SUM(feb!H41 + mrt!L41 + apr!N41+ mei!N41+ jun!M41+ O41)</f>
        <v>1786</v>
      </c>
    </row>
    <row r="42" spans="1:16" x14ac:dyDescent="0.2">
      <c r="A42" s="48" t="s">
        <v>77</v>
      </c>
      <c r="B42" s="13">
        <v>84</v>
      </c>
      <c r="C42" s="13">
        <v>49</v>
      </c>
      <c r="D42" s="13"/>
      <c r="E42" s="13">
        <v>50</v>
      </c>
      <c r="F42" s="13"/>
      <c r="G42" s="13"/>
      <c r="H42" s="14"/>
      <c r="I42" s="14">
        <v>53</v>
      </c>
      <c r="J42" s="14">
        <v>50</v>
      </c>
      <c r="K42" s="14">
        <v>58</v>
      </c>
      <c r="L42" s="14">
        <v>49</v>
      </c>
      <c r="M42" s="19">
        <f t="shared" si="0"/>
        <v>7</v>
      </c>
      <c r="N42" s="21">
        <f>SUM(feb!F42 + mrt!J42 + apr!L42+ mei!L42+ jun!K42+ M42)</f>
        <v>19</v>
      </c>
      <c r="O42" s="17">
        <f t="shared" si="1"/>
        <v>393</v>
      </c>
      <c r="P42" s="18">
        <f>SUM(feb!H42 + mrt!L42 + apr!N42+ mei!N42+ jun!M42+ O42)</f>
        <v>1061</v>
      </c>
    </row>
    <row r="43" spans="1:16" x14ac:dyDescent="0.2">
      <c r="A43" s="48" t="s">
        <v>78</v>
      </c>
      <c r="B43" s="13"/>
      <c r="C43" s="13">
        <v>49</v>
      </c>
      <c r="D43" s="13"/>
      <c r="E43" s="13">
        <v>50</v>
      </c>
      <c r="F43" s="13"/>
      <c r="G43" s="13">
        <v>51</v>
      </c>
      <c r="H43" s="14"/>
      <c r="I43" s="14"/>
      <c r="J43" s="14">
        <v>50</v>
      </c>
      <c r="K43" s="14">
        <v>58</v>
      </c>
      <c r="L43" s="14"/>
      <c r="M43" s="19">
        <f t="shared" si="0"/>
        <v>5</v>
      </c>
      <c r="N43" s="21">
        <f>SUM(feb!F43 + mrt!J43 + apr!L43+ mei!L43+ jun!K43+ M43)</f>
        <v>10</v>
      </c>
      <c r="O43" s="17">
        <f t="shared" si="1"/>
        <v>258</v>
      </c>
      <c r="P43" s="18">
        <f>SUM(feb!H43 + mrt!L43 + apr!N43+ mei!N43+ jun!M43+ O43)</f>
        <v>535</v>
      </c>
    </row>
    <row r="44" spans="1:16" x14ac:dyDescent="0.2">
      <c r="A44" s="48" t="s">
        <v>79</v>
      </c>
      <c r="B44" s="13">
        <v>84</v>
      </c>
      <c r="C44" s="13">
        <v>49</v>
      </c>
      <c r="D44" s="13">
        <v>96</v>
      </c>
      <c r="E44" s="13">
        <v>50</v>
      </c>
      <c r="F44" s="13">
        <v>82</v>
      </c>
      <c r="G44" s="13"/>
      <c r="H44" s="14">
        <v>61</v>
      </c>
      <c r="I44" s="14">
        <v>89</v>
      </c>
      <c r="J44" s="14">
        <v>50</v>
      </c>
      <c r="K44" s="14">
        <v>95</v>
      </c>
      <c r="L44" s="14">
        <v>49</v>
      </c>
      <c r="M44" s="19">
        <f t="shared" si="0"/>
        <v>10</v>
      </c>
      <c r="N44" s="21">
        <f>SUM(feb!F44 + mrt!J44 + apr!L44+ mei!L44+ jun!K44+ M44)</f>
        <v>38</v>
      </c>
      <c r="O44" s="17">
        <f t="shared" si="1"/>
        <v>705</v>
      </c>
      <c r="P44" s="18">
        <f>SUM(feb!H44 + mrt!L44 + apr!N44+ mei!N44+ jun!M44+ O44)</f>
        <v>2578</v>
      </c>
    </row>
    <row r="45" spans="1:16" x14ac:dyDescent="0.2">
      <c r="A45" s="48" t="s">
        <v>80</v>
      </c>
      <c r="B45" s="13"/>
      <c r="C45" s="13"/>
      <c r="D45" s="13">
        <v>115</v>
      </c>
      <c r="E45" s="13"/>
      <c r="F45" s="13"/>
      <c r="G45" s="13"/>
      <c r="H45" s="14"/>
      <c r="I45" s="14"/>
      <c r="J45" s="14"/>
      <c r="K45" s="14"/>
      <c r="L45" s="14"/>
      <c r="M45" s="19">
        <f t="shared" si="0"/>
        <v>1</v>
      </c>
      <c r="N45" s="21">
        <f>SUM(feb!F45 + mrt!J45 + apr!L45+ mei!L45+ jun!K45+ M45)</f>
        <v>20</v>
      </c>
      <c r="O45" s="17">
        <f t="shared" si="1"/>
        <v>115</v>
      </c>
      <c r="P45" s="18">
        <f>SUM(feb!H45 + mrt!L45 + apr!N45+ mei!N45+ jun!M45+ O45)</f>
        <v>2030</v>
      </c>
    </row>
    <row r="46" spans="1:16" x14ac:dyDescent="0.2">
      <c r="A46" s="48" t="s">
        <v>81</v>
      </c>
      <c r="B46" s="13"/>
      <c r="C46" s="13"/>
      <c r="D46" s="13"/>
      <c r="E46" s="13"/>
      <c r="F46" s="13"/>
      <c r="G46" s="13"/>
      <c r="H46" s="14"/>
      <c r="I46" s="14"/>
      <c r="J46" s="14"/>
      <c r="K46" s="14"/>
      <c r="L46" s="14"/>
      <c r="M46" s="19">
        <f t="shared" si="0"/>
        <v>0</v>
      </c>
      <c r="N46" s="21">
        <f>SUM(feb!F46 + mrt!J46 + apr!L46+ mei!L46+ jun!K46+ M46)</f>
        <v>0</v>
      </c>
      <c r="O46" s="17">
        <f t="shared" si="1"/>
        <v>0</v>
      </c>
      <c r="P46" s="18">
        <f>SUM(feb!H46 + mrt!L46 + apr!N46+ mei!N46+ jun!M46+ O46)</f>
        <v>0</v>
      </c>
    </row>
    <row r="47" spans="1:16" x14ac:dyDescent="0.2">
      <c r="A47" s="48" t="s">
        <v>82</v>
      </c>
      <c r="B47" s="13"/>
      <c r="C47" s="13"/>
      <c r="D47" s="13"/>
      <c r="E47" s="13"/>
      <c r="F47" s="13"/>
      <c r="G47" s="13"/>
      <c r="H47" s="14"/>
      <c r="I47" s="14"/>
      <c r="J47" s="14"/>
      <c r="K47" s="14"/>
      <c r="L47" s="14"/>
      <c r="M47" s="19">
        <f t="shared" si="0"/>
        <v>0</v>
      </c>
      <c r="N47" s="21">
        <f>SUM(feb!F47 + mrt!J47 + apr!L47+ mei!L47+ jun!K47+ M47)</f>
        <v>0</v>
      </c>
      <c r="O47" s="17">
        <f t="shared" si="1"/>
        <v>0</v>
      </c>
      <c r="P47" s="18">
        <f>SUM(feb!H47 + mrt!L47 + apr!N47+ mei!N47+ jun!M47+ O47)</f>
        <v>0</v>
      </c>
    </row>
    <row r="48" spans="1:16" x14ac:dyDescent="0.2">
      <c r="A48" s="48" t="s">
        <v>83</v>
      </c>
      <c r="B48" s="13"/>
      <c r="C48" s="13"/>
      <c r="D48" s="13"/>
      <c r="E48" s="13"/>
      <c r="F48" s="13"/>
      <c r="G48" s="13"/>
      <c r="H48" s="14"/>
      <c r="I48" s="14"/>
      <c r="J48" s="14">
        <v>83</v>
      </c>
      <c r="K48" s="14"/>
      <c r="L48" s="14">
        <v>90</v>
      </c>
      <c r="M48" s="19">
        <f t="shared" si="0"/>
        <v>2</v>
      </c>
      <c r="N48" s="21">
        <f>SUM(feb!F48 + mrt!J48 + apr!L48+ mei!L48+ jun!K48+ M48)</f>
        <v>2</v>
      </c>
      <c r="O48" s="17">
        <f t="shared" si="1"/>
        <v>173</v>
      </c>
      <c r="P48" s="18">
        <f>SUM(feb!H48 + mrt!L48 + apr!N48+ mei!N48+ jun!M48+ O48)</f>
        <v>173</v>
      </c>
    </row>
    <row r="49" spans="1:16" x14ac:dyDescent="0.2">
      <c r="A49" s="48" t="s">
        <v>84</v>
      </c>
      <c r="B49" s="13"/>
      <c r="C49" s="13"/>
      <c r="D49" s="13"/>
      <c r="E49" s="13"/>
      <c r="F49" s="13"/>
      <c r="G49" s="13"/>
      <c r="H49" s="14"/>
      <c r="I49" s="14"/>
      <c r="J49" s="14"/>
      <c r="K49" s="14"/>
      <c r="L49" s="14"/>
      <c r="M49" s="19">
        <f t="shared" si="0"/>
        <v>0</v>
      </c>
      <c r="N49" s="21">
        <f>SUM(feb!F49 + mrt!J49 + apr!L49+ mei!L49+ jun!K49+ M49)</f>
        <v>0</v>
      </c>
      <c r="O49" s="17">
        <f t="shared" si="1"/>
        <v>0</v>
      </c>
      <c r="P49" s="18">
        <f>SUM(feb!H49 + mrt!L49 + apr!N49+ mei!N49+ jun!M49+ O49)</f>
        <v>0</v>
      </c>
    </row>
    <row r="50" spans="1:16" x14ac:dyDescent="0.2">
      <c r="A50" s="48" t="s">
        <v>85</v>
      </c>
      <c r="B50" s="13"/>
      <c r="C50" s="13"/>
      <c r="D50" s="13"/>
      <c r="E50" s="13"/>
      <c r="F50" s="13">
        <v>89</v>
      </c>
      <c r="G50" s="13">
        <v>82</v>
      </c>
      <c r="H50" s="14"/>
      <c r="I50" s="14">
        <v>108</v>
      </c>
      <c r="J50" s="14">
        <v>79</v>
      </c>
      <c r="K50" s="14">
        <v>105</v>
      </c>
      <c r="L50" s="14">
        <v>81</v>
      </c>
      <c r="M50" s="19">
        <f t="shared" si="0"/>
        <v>6</v>
      </c>
      <c r="N50" s="21">
        <f>SUM(feb!F50 + mrt!J50 + apr!L50+ mei!L50+ jun!K50+ M50)</f>
        <v>34</v>
      </c>
      <c r="O50" s="17">
        <f t="shared" si="1"/>
        <v>544</v>
      </c>
      <c r="P50" s="18">
        <f>SUM(feb!H50 + mrt!L50 + apr!N50+ mei!N50+ jun!M50+ O50)</f>
        <v>2776</v>
      </c>
    </row>
    <row r="51" spans="1:16" x14ac:dyDescent="0.2">
      <c r="A51" s="48" t="s">
        <v>86</v>
      </c>
      <c r="B51" s="13"/>
      <c r="C51" s="13"/>
      <c r="D51" s="13"/>
      <c r="E51" s="13"/>
      <c r="F51" s="13"/>
      <c r="G51" s="13"/>
      <c r="H51" s="14"/>
      <c r="I51" s="14"/>
      <c r="J51" s="14">
        <v>83</v>
      </c>
      <c r="K51" s="14"/>
      <c r="L51" s="14"/>
      <c r="M51" s="19">
        <f t="shared" si="0"/>
        <v>1</v>
      </c>
      <c r="N51" s="21">
        <f>SUM(feb!F51 + mrt!J51 + apr!L51+ mei!L51+ jun!K51+ M51)</f>
        <v>8</v>
      </c>
      <c r="O51" s="17">
        <f t="shared" si="1"/>
        <v>83</v>
      </c>
      <c r="P51" s="18">
        <f>SUM(feb!H51 + mrt!L51 + apr!N51+ mei!N51+ jun!M51+ O51)</f>
        <v>639</v>
      </c>
    </row>
    <row r="52" spans="1:16" x14ac:dyDescent="0.2">
      <c r="A52" s="48" t="s">
        <v>87</v>
      </c>
      <c r="B52" s="13"/>
      <c r="C52" s="13"/>
      <c r="D52" s="13"/>
      <c r="E52" s="13"/>
      <c r="F52" s="13"/>
      <c r="G52" s="13">
        <v>88</v>
      </c>
      <c r="H52" s="14"/>
      <c r="I52" s="14"/>
      <c r="J52" s="14">
        <v>83</v>
      </c>
      <c r="K52" s="14">
        <v>140</v>
      </c>
      <c r="L52" s="14">
        <v>90</v>
      </c>
      <c r="M52" s="19">
        <f t="shared" si="0"/>
        <v>4</v>
      </c>
      <c r="N52" s="21">
        <f>SUM(feb!F52 + mrt!J52 + apr!L52+ mei!L52+ jun!K52+ M52)</f>
        <v>18</v>
      </c>
      <c r="O52" s="17">
        <f t="shared" si="1"/>
        <v>401</v>
      </c>
      <c r="P52" s="18">
        <f>SUM(feb!H52 + mrt!L52 + apr!N52+ mei!N52+ jun!M52+ O52)</f>
        <v>1760</v>
      </c>
    </row>
    <row r="53" spans="1:16" x14ac:dyDescent="0.2">
      <c r="A53" s="48" t="s">
        <v>88</v>
      </c>
      <c r="B53" s="13">
        <v>84</v>
      </c>
      <c r="C53" s="13"/>
      <c r="D53" s="13">
        <v>52</v>
      </c>
      <c r="E53" s="13">
        <v>50</v>
      </c>
      <c r="F53" s="13">
        <v>52</v>
      </c>
      <c r="G53" s="13"/>
      <c r="H53" s="14"/>
      <c r="I53" s="14"/>
      <c r="J53" s="14">
        <v>50</v>
      </c>
      <c r="K53" s="14">
        <v>58</v>
      </c>
      <c r="L53" s="14"/>
      <c r="M53" s="19">
        <f t="shared" si="0"/>
        <v>6</v>
      </c>
      <c r="N53" s="21">
        <f>SUM(feb!F53 + mrt!J53 + apr!L53+ mei!L53+ jun!K53+ M53)</f>
        <v>24</v>
      </c>
      <c r="O53" s="17">
        <f t="shared" si="1"/>
        <v>346</v>
      </c>
      <c r="P53" s="18">
        <f>SUM(feb!H53 + mrt!L53 + apr!N53+ mei!N53+ jun!M53+ O53)</f>
        <v>1312</v>
      </c>
    </row>
    <row r="54" spans="1:16" x14ac:dyDescent="0.2">
      <c r="A54" s="48" t="s">
        <v>89</v>
      </c>
      <c r="B54" s="13"/>
      <c r="C54" s="13">
        <v>49</v>
      </c>
      <c r="D54" s="13">
        <v>52</v>
      </c>
      <c r="E54" s="13">
        <v>50</v>
      </c>
      <c r="F54" s="13"/>
      <c r="G54" s="13">
        <v>51</v>
      </c>
      <c r="H54" s="14"/>
      <c r="I54" s="14"/>
      <c r="J54" s="14">
        <v>50</v>
      </c>
      <c r="K54" s="14"/>
      <c r="L54" s="14">
        <v>49</v>
      </c>
      <c r="M54" s="19">
        <f t="shared" si="0"/>
        <v>6</v>
      </c>
      <c r="N54" s="21">
        <f>SUM(feb!F54 + mrt!J54 + apr!L54+ mei!L54+ jun!K54+ M54)</f>
        <v>12</v>
      </c>
      <c r="O54" s="17">
        <f t="shared" si="1"/>
        <v>301</v>
      </c>
      <c r="P54" s="18">
        <f>SUM(feb!H54 + mrt!L54 + apr!N54+ mei!N54+ jun!M54+ O54)</f>
        <v>618</v>
      </c>
    </row>
    <row r="55" spans="1:16" x14ac:dyDescent="0.2">
      <c r="A55" s="48" t="s">
        <v>90</v>
      </c>
      <c r="B55" s="13"/>
      <c r="C55" s="13">
        <v>87</v>
      </c>
      <c r="D55" s="13"/>
      <c r="E55" s="13"/>
      <c r="F55" s="13"/>
      <c r="G55" s="13"/>
      <c r="H55" s="14"/>
      <c r="I55" s="14"/>
      <c r="J55" s="14"/>
      <c r="K55" s="14">
        <v>105</v>
      </c>
      <c r="L55" s="14">
        <v>81</v>
      </c>
      <c r="M55" s="19">
        <f t="shared" si="0"/>
        <v>3</v>
      </c>
      <c r="N55" s="21">
        <f>SUM(feb!F55 + mrt!J55 + apr!L55+ mei!L55+ jun!K55+ M55)</f>
        <v>25</v>
      </c>
      <c r="O55" s="17">
        <f t="shared" si="1"/>
        <v>273</v>
      </c>
      <c r="P55" s="18">
        <f>SUM(feb!H55 + mrt!L55 + apr!N55+ mei!N55+ jun!M55+ O55)</f>
        <v>2218</v>
      </c>
    </row>
    <row r="56" spans="1:16" x14ac:dyDescent="0.2">
      <c r="A56" s="48" t="s">
        <v>91</v>
      </c>
      <c r="B56" s="13"/>
      <c r="C56" s="13"/>
      <c r="D56" s="13"/>
      <c r="E56" s="13"/>
      <c r="F56" s="13"/>
      <c r="G56" s="13"/>
      <c r="H56" s="14"/>
      <c r="I56" s="14"/>
      <c r="J56" s="14"/>
      <c r="K56" s="14"/>
      <c r="L56" s="14"/>
      <c r="M56" s="19">
        <f t="shared" si="0"/>
        <v>0</v>
      </c>
      <c r="N56" s="21">
        <f>SUM(feb!F56 + mrt!J56 + apr!L56+ mei!L56+ jun!K56+ M56)</f>
        <v>0</v>
      </c>
      <c r="O56" s="17">
        <f t="shared" si="1"/>
        <v>0</v>
      </c>
      <c r="P56" s="18">
        <f>SUM(feb!H56 + mrt!L56 + apr!N56+ mei!N56+ jun!M56+ O56)</f>
        <v>0</v>
      </c>
    </row>
    <row r="57" spans="1:16" x14ac:dyDescent="0.2">
      <c r="A57" s="48" t="s">
        <v>92</v>
      </c>
      <c r="B57" s="13"/>
      <c r="C57" s="13"/>
      <c r="D57" s="13"/>
      <c r="E57" s="13"/>
      <c r="F57" s="13"/>
      <c r="G57" s="13"/>
      <c r="H57" s="14"/>
      <c r="I57" s="14"/>
      <c r="J57" s="14"/>
      <c r="K57" s="14"/>
      <c r="L57" s="14"/>
      <c r="M57" s="19">
        <f t="shared" si="0"/>
        <v>0</v>
      </c>
      <c r="N57" s="21">
        <f>SUM(feb!F57 + mrt!J57 + apr!L57+ mei!L57+ jun!K57+ M57)</f>
        <v>0</v>
      </c>
      <c r="O57" s="17">
        <f t="shared" si="1"/>
        <v>0</v>
      </c>
      <c r="P57" s="18">
        <f>SUM(feb!H57 + mrt!L57 + apr!N57+ mei!N57+ jun!M57+ O57)</f>
        <v>0</v>
      </c>
    </row>
    <row r="58" spans="1:16" x14ac:dyDescent="0.2">
      <c r="A58" s="48" t="s">
        <v>93</v>
      </c>
      <c r="B58" s="13"/>
      <c r="C58" s="13">
        <v>85</v>
      </c>
      <c r="D58" s="13"/>
      <c r="E58" s="13">
        <v>85</v>
      </c>
      <c r="F58" s="13"/>
      <c r="G58" s="13"/>
      <c r="H58" s="14"/>
      <c r="I58" s="14">
        <v>108</v>
      </c>
      <c r="J58" s="14">
        <v>79</v>
      </c>
      <c r="K58" s="14">
        <v>105</v>
      </c>
      <c r="L58" s="14">
        <v>81</v>
      </c>
      <c r="M58" s="19">
        <f t="shared" si="0"/>
        <v>6</v>
      </c>
      <c r="N58" s="21">
        <f>SUM(feb!F58 + mrt!J58 + apr!L58+ mei!L58+ jun!K58+ M58)</f>
        <v>28</v>
      </c>
      <c r="O58" s="17">
        <f t="shared" si="1"/>
        <v>543</v>
      </c>
      <c r="P58" s="18">
        <f>SUM(feb!H58 + mrt!L58 + apr!N58+ mei!N58+ jun!M58+ O58)</f>
        <v>2245</v>
      </c>
    </row>
    <row r="59" spans="1:16" x14ac:dyDescent="0.2">
      <c r="A59" s="48" t="s">
        <v>94</v>
      </c>
      <c r="B59" s="13">
        <v>86</v>
      </c>
      <c r="C59" s="13">
        <v>85</v>
      </c>
      <c r="D59" s="13"/>
      <c r="E59" s="13">
        <v>85</v>
      </c>
      <c r="F59" s="13">
        <v>89</v>
      </c>
      <c r="G59" s="13">
        <v>82</v>
      </c>
      <c r="H59" s="14"/>
      <c r="I59" s="14">
        <v>108</v>
      </c>
      <c r="J59" s="14">
        <v>79</v>
      </c>
      <c r="K59" s="14">
        <v>105</v>
      </c>
      <c r="L59" s="14">
        <v>81</v>
      </c>
      <c r="M59" s="19">
        <f t="shared" si="0"/>
        <v>9</v>
      </c>
      <c r="N59" s="21">
        <f>SUM(feb!F59 + mrt!J59 + apr!L59+ mei!L59+ jun!K59+ M59)</f>
        <v>31</v>
      </c>
      <c r="O59" s="17">
        <f t="shared" si="1"/>
        <v>800</v>
      </c>
      <c r="P59" s="18">
        <f>SUM(feb!H59 + mrt!L59 + apr!N59+ mei!N59+ jun!M59+ O59)</f>
        <v>2514</v>
      </c>
    </row>
    <row r="60" spans="1:16" x14ac:dyDescent="0.2">
      <c r="A60" s="48" t="s">
        <v>95</v>
      </c>
      <c r="B60" s="13"/>
      <c r="C60" s="13"/>
      <c r="D60" s="13"/>
      <c r="E60" s="13"/>
      <c r="F60" s="13"/>
      <c r="G60" s="13"/>
      <c r="H60" s="14"/>
      <c r="I60" s="14"/>
      <c r="J60" s="14"/>
      <c r="K60" s="14"/>
      <c r="L60" s="14"/>
      <c r="M60" s="19">
        <f t="shared" si="0"/>
        <v>0</v>
      </c>
      <c r="N60" s="21">
        <f>SUM(feb!F60 + mrt!J60 + apr!L60+ mei!L60+ jun!K60+ M60)</f>
        <v>1</v>
      </c>
      <c r="O60" s="17">
        <f t="shared" si="1"/>
        <v>0</v>
      </c>
      <c r="P60" s="18">
        <f>SUM(feb!H60 + mrt!L60 + apr!N60+ mei!N60+ jun!M60+ O60)</f>
        <v>70</v>
      </c>
    </row>
    <row r="61" spans="1:16" x14ac:dyDescent="0.2">
      <c r="A61" s="48" t="s">
        <v>96</v>
      </c>
      <c r="B61" s="13">
        <v>86</v>
      </c>
      <c r="C61" s="13">
        <v>85</v>
      </c>
      <c r="D61" s="13"/>
      <c r="E61" s="13">
        <v>85</v>
      </c>
      <c r="F61" s="13"/>
      <c r="G61" s="13"/>
      <c r="H61" s="14"/>
      <c r="I61" s="14"/>
      <c r="J61" s="14">
        <v>79</v>
      </c>
      <c r="K61" s="14">
        <v>105</v>
      </c>
      <c r="L61" s="14">
        <v>81</v>
      </c>
      <c r="M61" s="19">
        <f t="shared" si="0"/>
        <v>6</v>
      </c>
      <c r="N61" s="21">
        <f>SUM(feb!F61 + mrt!J61 + apr!L61+ mei!L61+ jun!K61+ M61)</f>
        <v>29</v>
      </c>
      <c r="O61" s="17">
        <f t="shared" si="1"/>
        <v>521</v>
      </c>
      <c r="P61" s="18">
        <f>SUM(feb!H61 + mrt!L61 + apr!N61+ mei!N61+ jun!M61+ O61)</f>
        <v>2279</v>
      </c>
    </row>
    <row r="62" spans="1:16" x14ac:dyDescent="0.2">
      <c r="A62" s="48" t="s">
        <v>97</v>
      </c>
      <c r="B62" s="13"/>
      <c r="C62" s="13"/>
      <c r="D62" s="13"/>
      <c r="E62" s="13"/>
      <c r="F62" s="13"/>
      <c r="G62" s="13"/>
      <c r="H62" s="14"/>
      <c r="I62" s="14">
        <v>89</v>
      </c>
      <c r="J62" s="14"/>
      <c r="K62" s="14"/>
      <c r="L62" s="14"/>
      <c r="M62" s="19">
        <f t="shared" si="0"/>
        <v>1</v>
      </c>
      <c r="N62" s="21">
        <f>SUM(feb!F62 + mrt!J62 + apr!L62+ mei!L62+ jun!K62+ M62)</f>
        <v>1</v>
      </c>
      <c r="O62" s="17">
        <f t="shared" si="1"/>
        <v>89</v>
      </c>
      <c r="P62" s="18">
        <f>SUM(feb!H62 + mrt!L62 + apr!N62+ mei!N62+ jun!M62+ O62)</f>
        <v>89</v>
      </c>
    </row>
    <row r="63" spans="1:16" x14ac:dyDescent="0.2">
      <c r="A63" s="48" t="s">
        <v>98</v>
      </c>
      <c r="B63" s="13"/>
      <c r="C63" s="13"/>
      <c r="D63" s="13"/>
      <c r="E63" s="13"/>
      <c r="F63" s="13"/>
      <c r="G63" s="13"/>
      <c r="H63" s="14"/>
      <c r="I63" s="14"/>
      <c r="J63" s="14"/>
      <c r="K63" s="14"/>
      <c r="L63" s="14"/>
      <c r="M63" s="19">
        <f t="shared" si="0"/>
        <v>0</v>
      </c>
      <c r="N63" s="21">
        <f>SUM(feb!F63 + mrt!J63 + apr!L63+ mei!L63+ jun!K63+ M63)</f>
        <v>1</v>
      </c>
      <c r="O63" s="17">
        <f t="shared" si="1"/>
        <v>0</v>
      </c>
      <c r="P63" s="18">
        <f>SUM(feb!H63 + mrt!L63 + apr!N63+ mei!N63+ jun!M63+ O63)</f>
        <v>62</v>
      </c>
    </row>
    <row r="64" spans="1:16" x14ac:dyDescent="0.2">
      <c r="A64" s="48" t="s">
        <v>99</v>
      </c>
      <c r="B64" s="13"/>
      <c r="C64" s="13"/>
      <c r="D64" s="13"/>
      <c r="E64" s="13"/>
      <c r="F64" s="13"/>
      <c r="G64" s="13"/>
      <c r="H64" s="14"/>
      <c r="I64" s="14"/>
      <c r="J64" s="14"/>
      <c r="K64" s="14"/>
      <c r="L64" s="14"/>
      <c r="M64" s="19">
        <f t="shared" si="0"/>
        <v>0</v>
      </c>
      <c r="N64" s="21">
        <f>SUM(feb!F64 + mrt!J64 + apr!L64+ mei!L64+ jun!K64+ M64)</f>
        <v>0</v>
      </c>
      <c r="O64" s="17">
        <f t="shared" si="1"/>
        <v>0</v>
      </c>
      <c r="P64" s="18">
        <f>SUM(feb!H64 + mrt!L64 + apr!N64+ mei!N64+ jun!M64+ O64)</f>
        <v>0</v>
      </c>
    </row>
    <row r="65" spans="1:16" x14ac:dyDescent="0.2">
      <c r="A65" s="48" t="s">
        <v>100</v>
      </c>
      <c r="B65" s="13"/>
      <c r="C65" s="13">
        <v>89</v>
      </c>
      <c r="D65" s="13"/>
      <c r="E65" s="13">
        <v>88</v>
      </c>
      <c r="F65" s="13"/>
      <c r="G65" s="13">
        <v>89</v>
      </c>
      <c r="H65" s="14"/>
      <c r="I65" s="14"/>
      <c r="J65" s="14"/>
      <c r="K65" s="14"/>
      <c r="L65" s="14">
        <v>90</v>
      </c>
      <c r="M65" s="19">
        <f t="shared" si="0"/>
        <v>4</v>
      </c>
      <c r="N65" s="21">
        <f>SUM(feb!F65 + mrt!J65 + apr!L65+ mei!L65+ jun!K65+ M65)</f>
        <v>22</v>
      </c>
      <c r="O65" s="17">
        <f t="shared" si="1"/>
        <v>356</v>
      </c>
      <c r="P65" s="18">
        <f>SUM(feb!H65 + mrt!L65 + apr!N65+ mei!N65+ jun!M65+ O65)</f>
        <v>2073</v>
      </c>
    </row>
    <row r="66" spans="1:16" x14ac:dyDescent="0.2">
      <c r="A66" s="48" t="s">
        <v>101</v>
      </c>
      <c r="B66" s="13"/>
      <c r="C66" s="13"/>
      <c r="D66" s="13"/>
      <c r="E66" s="13"/>
      <c r="F66" s="13"/>
      <c r="G66" s="13"/>
      <c r="H66" s="14"/>
      <c r="I66" s="14"/>
      <c r="J66" s="14"/>
      <c r="K66" s="14"/>
      <c r="L66" s="14"/>
      <c r="M66" s="19">
        <f t="shared" si="0"/>
        <v>0</v>
      </c>
      <c r="N66" s="21">
        <f>SUM(feb!F66 + mrt!J66 + apr!L66+ mei!L66+ jun!K66+ M66)</f>
        <v>0</v>
      </c>
      <c r="O66" s="17">
        <f t="shared" si="1"/>
        <v>0</v>
      </c>
      <c r="P66" s="18">
        <f>SUM(feb!H66 + mrt!L66 + apr!N66+ mei!N66+ jun!M66+ O66)</f>
        <v>0</v>
      </c>
    </row>
    <row r="67" spans="1:16" x14ac:dyDescent="0.2">
      <c r="A67" s="48" t="s">
        <v>102</v>
      </c>
      <c r="B67" s="13"/>
      <c r="C67" s="13"/>
      <c r="D67" s="13"/>
      <c r="E67" s="13"/>
      <c r="F67" s="13"/>
      <c r="G67" s="13"/>
      <c r="H67" s="14"/>
      <c r="I67" s="14"/>
      <c r="J67" s="14"/>
      <c r="K67" s="14"/>
      <c r="L67" s="14"/>
      <c r="M67" s="19">
        <f t="shared" si="0"/>
        <v>0</v>
      </c>
      <c r="N67" s="21">
        <f>SUM(feb!F67 + mrt!J67 + apr!L67+ mei!L67+ jun!K67+ M67)</f>
        <v>7</v>
      </c>
      <c r="O67" s="17">
        <f t="shared" si="1"/>
        <v>0</v>
      </c>
      <c r="P67" s="18">
        <f>SUM(feb!H67 + mrt!L67 + apr!N67+ mei!N67+ jun!M67+ O67)</f>
        <v>622</v>
      </c>
    </row>
    <row r="68" spans="1:16" x14ac:dyDescent="0.2">
      <c r="A68" s="48" t="s">
        <v>103</v>
      </c>
      <c r="B68" s="13"/>
      <c r="C68" s="13"/>
      <c r="D68" s="13"/>
      <c r="E68" s="13"/>
      <c r="F68" s="13"/>
      <c r="G68" s="13"/>
      <c r="H68" s="14"/>
      <c r="I68" s="14"/>
      <c r="J68" s="14"/>
      <c r="K68" s="14"/>
      <c r="L68" s="14"/>
      <c r="M68" s="19">
        <f t="shared" si="0"/>
        <v>0</v>
      </c>
      <c r="N68" s="21">
        <f>SUM(feb!F68 + mrt!J68 + apr!L68+ mei!L68+ jun!K68+ M68)</f>
        <v>1</v>
      </c>
      <c r="O68" s="17">
        <f t="shared" si="1"/>
        <v>0</v>
      </c>
      <c r="P68" s="18">
        <f>SUM(feb!H68 + mrt!L68 + apr!N68+ mei!N68+ jun!M68+ O68)</f>
        <v>76</v>
      </c>
    </row>
    <row r="69" spans="1:16" x14ac:dyDescent="0.2">
      <c r="A69" s="48" t="s">
        <v>104</v>
      </c>
      <c r="B69" s="13"/>
      <c r="C69" s="13"/>
      <c r="D69" s="13"/>
      <c r="E69" s="13"/>
      <c r="F69" s="13"/>
      <c r="G69" s="13"/>
      <c r="H69" s="14"/>
      <c r="I69" s="14"/>
      <c r="J69" s="14"/>
      <c r="K69" s="14"/>
      <c r="L69" s="14"/>
      <c r="M69" s="19">
        <f t="shared" si="0"/>
        <v>0</v>
      </c>
      <c r="N69" s="21">
        <f>SUM(feb!F69 + mrt!J69 + apr!L69+ mei!L69+ jun!K69+ M69)</f>
        <v>2</v>
      </c>
      <c r="O69" s="17">
        <f t="shared" si="1"/>
        <v>0</v>
      </c>
      <c r="P69" s="18">
        <f>SUM(feb!H69 + mrt!L69 + apr!N69+ mei!N69+ jun!M69+ O69)</f>
        <v>133</v>
      </c>
    </row>
    <row r="70" spans="1:16" x14ac:dyDescent="0.2">
      <c r="A70" s="48" t="s">
        <v>105</v>
      </c>
      <c r="B70" s="13">
        <v>126</v>
      </c>
      <c r="C70" s="13">
        <v>89</v>
      </c>
      <c r="D70" s="13">
        <v>116</v>
      </c>
      <c r="E70" s="13">
        <v>88</v>
      </c>
      <c r="F70" s="13">
        <v>153</v>
      </c>
      <c r="G70" s="13">
        <v>89</v>
      </c>
      <c r="H70" s="14">
        <v>89</v>
      </c>
      <c r="I70" s="14">
        <v>165</v>
      </c>
      <c r="J70" s="14">
        <v>83</v>
      </c>
      <c r="K70" s="14">
        <v>140</v>
      </c>
      <c r="L70" s="14">
        <v>90</v>
      </c>
      <c r="M70" s="19">
        <f t="shared" ref="M70:M99" si="4">COUNT(B70:L70)</f>
        <v>11</v>
      </c>
      <c r="N70" s="21">
        <f>SUM(feb!F70 + mrt!J70 + apr!L70+ mei!L70+ jun!K70+ M70)</f>
        <v>48</v>
      </c>
      <c r="O70" s="17">
        <f t="shared" ref="O70:O99" si="5">SUM(B70:L70)</f>
        <v>1228</v>
      </c>
      <c r="P70" s="18">
        <f>SUM(feb!H70 + mrt!L70 + apr!N70+ mei!N70+ jun!M70+ O70)</f>
        <v>5090</v>
      </c>
    </row>
    <row r="71" spans="1:16" x14ac:dyDescent="0.2">
      <c r="A71" s="48" t="s">
        <v>106</v>
      </c>
      <c r="B71" s="13">
        <v>86</v>
      </c>
      <c r="C71" s="13">
        <v>85</v>
      </c>
      <c r="D71" s="13">
        <v>110</v>
      </c>
      <c r="E71" s="13">
        <v>85</v>
      </c>
      <c r="F71" s="13">
        <v>89</v>
      </c>
      <c r="G71" s="13">
        <v>82</v>
      </c>
      <c r="H71" s="14"/>
      <c r="I71" s="14">
        <v>110</v>
      </c>
      <c r="J71" s="14">
        <v>79</v>
      </c>
      <c r="K71" s="14"/>
      <c r="L71" s="14"/>
      <c r="M71" s="19">
        <f t="shared" si="4"/>
        <v>8</v>
      </c>
      <c r="N71" s="21">
        <f>SUM(feb!F71 + mrt!J71 + apr!L71+ mei!L71+ jun!K71+ M71)</f>
        <v>32</v>
      </c>
      <c r="O71" s="17">
        <f t="shared" si="5"/>
        <v>726</v>
      </c>
      <c r="P71" s="18">
        <f>SUM(feb!H71 + mrt!L71 + apr!N71+ mei!N71+ jun!M71+ O71)</f>
        <v>2629</v>
      </c>
    </row>
    <row r="72" spans="1:16" x14ac:dyDescent="0.2">
      <c r="A72" s="48" t="s">
        <v>107</v>
      </c>
      <c r="B72" s="13"/>
      <c r="C72" s="13"/>
      <c r="D72" s="13"/>
      <c r="E72" s="13"/>
      <c r="F72" s="13"/>
      <c r="G72" s="13"/>
      <c r="H72" s="14"/>
      <c r="I72" s="14"/>
      <c r="J72" s="14"/>
      <c r="K72" s="14"/>
      <c r="L72" s="14"/>
      <c r="M72" s="19">
        <f t="shared" si="4"/>
        <v>0</v>
      </c>
      <c r="N72" s="21">
        <f>SUM(feb!F72 + mrt!J72 + apr!L72+ mei!L72+ jun!K72+ M72)</f>
        <v>3</v>
      </c>
      <c r="O72" s="17">
        <f t="shared" si="5"/>
        <v>0</v>
      </c>
      <c r="P72" s="18">
        <f>SUM(feb!H72 + mrt!L72 + apr!N72+ mei!N72+ jun!M72+ O72)</f>
        <v>213</v>
      </c>
    </row>
    <row r="73" spans="1:16" x14ac:dyDescent="0.2">
      <c r="A73" s="48" t="s">
        <v>19</v>
      </c>
      <c r="B73" s="13"/>
      <c r="C73" s="13"/>
      <c r="D73" s="13"/>
      <c r="E73" s="13"/>
      <c r="F73" s="13"/>
      <c r="G73" s="13"/>
      <c r="H73" s="14"/>
      <c r="I73" s="14"/>
      <c r="J73" s="14"/>
      <c r="K73" s="14"/>
      <c r="L73" s="14"/>
      <c r="M73" s="19">
        <f t="shared" si="4"/>
        <v>0</v>
      </c>
      <c r="N73" s="21">
        <f>SUM(feb!F73 + mrt!J73 + apr!L73+ mei!L73+ jun!K73+ M73)</f>
        <v>0</v>
      </c>
      <c r="O73" s="17">
        <f t="shared" si="5"/>
        <v>0</v>
      </c>
      <c r="P73" s="18">
        <f>SUM(feb!H73 + mrt!L73 + apr!N73+ mei!N73+ jun!M73+ O73)</f>
        <v>0</v>
      </c>
    </row>
    <row r="74" spans="1:16" x14ac:dyDescent="0.2">
      <c r="A74" s="48" t="s">
        <v>108</v>
      </c>
      <c r="B74" s="13"/>
      <c r="C74" s="13"/>
      <c r="D74" s="13"/>
      <c r="E74" s="13"/>
      <c r="F74" s="13"/>
      <c r="G74" s="13"/>
      <c r="H74" s="14"/>
      <c r="I74" s="14"/>
      <c r="J74" s="14"/>
      <c r="K74" s="14"/>
      <c r="L74" s="14"/>
      <c r="M74" s="19">
        <f t="shared" si="4"/>
        <v>0</v>
      </c>
      <c r="N74" s="21">
        <f>SUM(feb!F74 + mrt!J74 + apr!L74+ mei!L74+ jun!K74+ M74)</f>
        <v>0</v>
      </c>
      <c r="O74" s="17">
        <f t="shared" si="5"/>
        <v>0</v>
      </c>
      <c r="P74" s="18">
        <f>SUM(feb!H74 + mrt!L74 + apr!N74+ mei!N74+ jun!M74+ O74)</f>
        <v>0</v>
      </c>
    </row>
    <row r="75" spans="1:16" x14ac:dyDescent="0.2">
      <c r="A75" s="48" t="s">
        <v>109</v>
      </c>
      <c r="B75" s="13"/>
      <c r="C75" s="13"/>
      <c r="D75" s="13"/>
      <c r="E75" s="13"/>
      <c r="F75" s="13"/>
      <c r="G75" s="13"/>
      <c r="H75" s="14"/>
      <c r="I75" s="14"/>
      <c r="J75" s="14"/>
      <c r="K75" s="14"/>
      <c r="L75" s="14"/>
      <c r="M75" s="19">
        <f t="shared" si="4"/>
        <v>0</v>
      </c>
      <c r="N75" s="21">
        <f>SUM(feb!F75 + mrt!J75 + apr!L75+ mei!L75+ jun!K75+ M75)</f>
        <v>0</v>
      </c>
      <c r="O75" s="17">
        <f t="shared" si="5"/>
        <v>0</v>
      </c>
      <c r="P75" s="18">
        <f>SUM(feb!H75 + mrt!L75 + apr!N75+ mei!N75+ jun!M75+ O75)</f>
        <v>0</v>
      </c>
    </row>
    <row r="76" spans="1:16" x14ac:dyDescent="0.2">
      <c r="A76" s="48" t="s">
        <v>110</v>
      </c>
      <c r="B76" s="13"/>
      <c r="C76" s="13"/>
      <c r="D76" s="13"/>
      <c r="E76" s="13"/>
      <c r="F76" s="13"/>
      <c r="G76" s="13"/>
      <c r="H76" s="14"/>
      <c r="I76" s="14"/>
      <c r="J76" s="14"/>
      <c r="K76" s="14"/>
      <c r="L76" s="14"/>
      <c r="M76" s="19">
        <f t="shared" si="4"/>
        <v>0</v>
      </c>
      <c r="N76" s="21">
        <f>SUM(feb!F76 + mrt!J76 + apr!L76+ mei!L76+ jun!K76+ M76)</f>
        <v>0</v>
      </c>
      <c r="O76" s="17">
        <f t="shared" si="5"/>
        <v>0</v>
      </c>
      <c r="P76" s="18">
        <f>SUM(feb!H76 + mrt!L76 + apr!N76+ mei!N76+ jun!M76+ O76)</f>
        <v>0</v>
      </c>
    </row>
    <row r="77" spans="1:16" x14ac:dyDescent="0.2">
      <c r="A77" s="48" t="s">
        <v>111</v>
      </c>
      <c r="B77" s="13"/>
      <c r="C77" s="13"/>
      <c r="D77" s="13"/>
      <c r="E77" s="13"/>
      <c r="F77" s="13"/>
      <c r="G77" s="13"/>
      <c r="H77" s="14"/>
      <c r="I77" s="14"/>
      <c r="J77" s="14"/>
      <c r="K77" s="14"/>
      <c r="L77" s="14"/>
      <c r="M77" s="19">
        <f t="shared" si="4"/>
        <v>0</v>
      </c>
      <c r="N77" s="21">
        <f>SUM(feb!F77 + mrt!J77 + apr!L77+ mei!L77+ jun!K77+ M77)</f>
        <v>0</v>
      </c>
      <c r="O77" s="17">
        <f t="shared" si="5"/>
        <v>0</v>
      </c>
      <c r="P77" s="18">
        <f>SUM(feb!H77 + mrt!L77 + apr!N77+ mei!N77+ jun!M77+ O77)</f>
        <v>0</v>
      </c>
    </row>
    <row r="78" spans="1:16" x14ac:dyDescent="0.2">
      <c r="A78" s="48" t="s">
        <v>112</v>
      </c>
      <c r="B78" s="13"/>
      <c r="C78" s="13">
        <v>49</v>
      </c>
      <c r="D78" s="13">
        <v>52</v>
      </c>
      <c r="E78" s="13">
        <v>50</v>
      </c>
      <c r="F78" s="13">
        <v>52</v>
      </c>
      <c r="G78" s="13">
        <v>51</v>
      </c>
      <c r="H78" s="14"/>
      <c r="I78" s="14">
        <v>53</v>
      </c>
      <c r="J78" s="14">
        <v>50</v>
      </c>
      <c r="K78" s="14">
        <v>58</v>
      </c>
      <c r="L78" s="14">
        <v>49</v>
      </c>
      <c r="M78" s="19">
        <f t="shared" si="4"/>
        <v>9</v>
      </c>
      <c r="N78" s="21">
        <f>SUM(feb!F78 + mrt!J78 + apr!L78+ mei!L78+ jun!K78+ M78)</f>
        <v>20</v>
      </c>
      <c r="O78" s="17">
        <f t="shared" si="5"/>
        <v>464</v>
      </c>
      <c r="P78" s="18">
        <f>SUM(feb!H78 + mrt!L78 + apr!N78+ mei!N78+ jun!M78+ O78)</f>
        <v>1056</v>
      </c>
    </row>
    <row r="79" spans="1:16" x14ac:dyDescent="0.2">
      <c r="A79" s="48" t="s">
        <v>113</v>
      </c>
      <c r="B79" s="13"/>
      <c r="C79" s="13">
        <v>87</v>
      </c>
      <c r="D79" s="13">
        <v>115</v>
      </c>
      <c r="E79" s="13"/>
      <c r="F79" s="13">
        <v>155</v>
      </c>
      <c r="G79" s="13"/>
      <c r="H79" s="14"/>
      <c r="I79" s="14"/>
      <c r="J79" s="14"/>
      <c r="K79" s="14"/>
      <c r="L79" s="14">
        <v>90</v>
      </c>
      <c r="M79" s="19">
        <f t="shared" si="4"/>
        <v>4</v>
      </c>
      <c r="N79" s="21">
        <f>SUM(feb!F79 + mrt!J79 + apr!L79+ mei!L79+ jun!K79+ M79)</f>
        <v>30</v>
      </c>
      <c r="O79" s="17">
        <f t="shared" si="5"/>
        <v>447</v>
      </c>
      <c r="P79" s="18">
        <f>SUM(feb!H79 + mrt!L79 + apr!N79+ mei!N79+ jun!M79+ O79)</f>
        <v>2780</v>
      </c>
    </row>
    <row r="80" spans="1:16" x14ac:dyDescent="0.2">
      <c r="A80" s="48" t="s">
        <v>114</v>
      </c>
      <c r="B80" s="13"/>
      <c r="C80" s="13"/>
      <c r="D80" s="13">
        <v>110</v>
      </c>
      <c r="E80" s="13">
        <v>85</v>
      </c>
      <c r="F80" s="13"/>
      <c r="G80" s="13">
        <v>88</v>
      </c>
      <c r="H80" s="14">
        <v>85</v>
      </c>
      <c r="I80" s="14">
        <v>110</v>
      </c>
      <c r="J80" s="14"/>
      <c r="K80" s="14"/>
      <c r="L80" s="14">
        <v>90</v>
      </c>
      <c r="M80" s="19">
        <f t="shared" si="4"/>
        <v>6</v>
      </c>
      <c r="N80" s="21">
        <f>SUM(feb!F80 + mrt!J80 + apr!L80+ mei!L80+ jun!K80+ M80)</f>
        <v>26</v>
      </c>
      <c r="O80" s="17">
        <f t="shared" si="5"/>
        <v>568</v>
      </c>
      <c r="P80" s="18">
        <f>SUM(feb!H80 + mrt!L80 + apr!N80+ mei!N80+ jun!M80+ O80)</f>
        <v>2194</v>
      </c>
    </row>
    <row r="81" spans="1:16" x14ac:dyDescent="0.2">
      <c r="A81" s="48" t="s">
        <v>20</v>
      </c>
      <c r="B81" s="13"/>
      <c r="C81" s="13"/>
      <c r="D81" s="13"/>
      <c r="E81" s="13">
        <v>85</v>
      </c>
      <c r="F81" s="13"/>
      <c r="G81" s="13">
        <v>88</v>
      </c>
      <c r="H81" s="14">
        <v>85</v>
      </c>
      <c r="I81" s="14"/>
      <c r="J81" s="14">
        <v>83</v>
      </c>
      <c r="K81" s="14">
        <v>140</v>
      </c>
      <c r="L81" s="14">
        <v>90</v>
      </c>
      <c r="M81" s="19">
        <f t="shared" si="4"/>
        <v>6</v>
      </c>
      <c r="N81" s="21">
        <f>SUM(feb!F81 + mrt!J81 + apr!L81+ mei!L81+ jun!K81+ M81)</f>
        <v>20</v>
      </c>
      <c r="O81" s="17">
        <f t="shared" si="5"/>
        <v>571</v>
      </c>
      <c r="P81" s="18">
        <f>SUM(feb!H81 + mrt!L81 + apr!N81+ mei!N81+ jun!M81+ O81)</f>
        <v>1646</v>
      </c>
    </row>
    <row r="82" spans="1:16" x14ac:dyDescent="0.2">
      <c r="A82" s="48" t="s">
        <v>115</v>
      </c>
      <c r="B82" s="13">
        <v>126</v>
      </c>
      <c r="C82" s="13">
        <v>87</v>
      </c>
      <c r="D82" s="13"/>
      <c r="E82" s="13"/>
      <c r="F82" s="13"/>
      <c r="G82" s="13"/>
      <c r="H82" s="14"/>
      <c r="I82" s="14"/>
      <c r="J82" s="14"/>
      <c r="K82" s="14"/>
      <c r="L82" s="14"/>
      <c r="M82" s="19">
        <f t="shared" si="4"/>
        <v>2</v>
      </c>
      <c r="N82" s="21">
        <f>SUM(feb!F82 + mrt!J82 + apr!L82+ mei!L82+ jun!K82+ M82)</f>
        <v>18</v>
      </c>
      <c r="O82" s="17">
        <f t="shared" si="5"/>
        <v>213</v>
      </c>
      <c r="P82" s="18">
        <f>SUM(feb!H82 + mrt!L82 + apr!N82+ mei!N82+ jun!M82+ O82)</f>
        <v>1705</v>
      </c>
    </row>
    <row r="83" spans="1:16" x14ac:dyDescent="0.2">
      <c r="A83" s="48" t="s">
        <v>21</v>
      </c>
      <c r="C83" s="13">
        <v>85</v>
      </c>
      <c r="E83" s="13"/>
      <c r="F83" s="13"/>
      <c r="G83" s="13"/>
      <c r="H83" s="14"/>
      <c r="I83" s="14"/>
      <c r="J83" s="14">
        <v>79</v>
      </c>
      <c r="K83" s="14"/>
      <c r="L83" s="14"/>
      <c r="M83" s="19">
        <f t="shared" si="4"/>
        <v>2</v>
      </c>
      <c r="N83" s="21">
        <f>SUM(feb!F83 + mrt!J83 + apr!L83+ mei!L83+ jun!K83+ M83)</f>
        <v>7</v>
      </c>
      <c r="O83" s="17">
        <f t="shared" si="5"/>
        <v>164</v>
      </c>
      <c r="P83" s="18">
        <f>SUM(feb!H83 + mrt!L83 + apr!N83+ mei!N83+ jun!M83+ O83)</f>
        <v>545</v>
      </c>
    </row>
    <row r="84" spans="1:16" x14ac:dyDescent="0.2">
      <c r="A84" s="48" t="s">
        <v>22</v>
      </c>
      <c r="B84" s="13">
        <v>126</v>
      </c>
      <c r="C84" s="13">
        <v>89</v>
      </c>
      <c r="D84" s="13"/>
      <c r="E84" s="13"/>
      <c r="F84" s="13"/>
      <c r="G84" s="13"/>
      <c r="H84" s="14">
        <v>89</v>
      </c>
      <c r="I84" s="14"/>
      <c r="J84" s="14">
        <v>83</v>
      </c>
      <c r="K84" s="14"/>
      <c r="L84" s="14">
        <v>90</v>
      </c>
      <c r="M84" s="19">
        <f t="shared" si="4"/>
        <v>5</v>
      </c>
      <c r="N84" s="21">
        <f>SUM(feb!F84 + mrt!J84 + apr!L84+ mei!L84+ jun!K84+ M84)</f>
        <v>16</v>
      </c>
      <c r="O84" s="17">
        <f t="shared" si="5"/>
        <v>477</v>
      </c>
      <c r="P84" s="18">
        <f>SUM(feb!H84 + mrt!L84 + apr!N84+ mei!N84+ jun!M84+ O84)</f>
        <v>1712</v>
      </c>
    </row>
    <row r="85" spans="1:16" x14ac:dyDescent="0.2">
      <c r="A85" s="48" t="s">
        <v>116</v>
      </c>
      <c r="B85" s="13">
        <v>86</v>
      </c>
      <c r="C85" s="13">
        <v>85</v>
      </c>
      <c r="D85" s="13">
        <v>115</v>
      </c>
      <c r="E85" s="13">
        <v>85</v>
      </c>
      <c r="F85" s="13">
        <v>89</v>
      </c>
      <c r="G85" s="13">
        <v>82</v>
      </c>
      <c r="H85" s="14"/>
      <c r="I85" s="14">
        <v>108</v>
      </c>
      <c r="J85" s="14">
        <v>79</v>
      </c>
      <c r="K85" s="14">
        <v>105</v>
      </c>
      <c r="L85" s="14"/>
      <c r="M85" s="19">
        <f t="shared" si="4"/>
        <v>9</v>
      </c>
      <c r="N85" s="21">
        <f>SUM(feb!F85 + mrt!J85 + apr!L85+ mei!L85+ jun!K85+ M85)</f>
        <v>33</v>
      </c>
      <c r="O85" s="17">
        <f t="shared" si="5"/>
        <v>834</v>
      </c>
      <c r="P85" s="18">
        <f>SUM(feb!H85 + mrt!L85 + apr!N85+ mei!N85+ jun!M85+ O85)</f>
        <v>2657</v>
      </c>
    </row>
    <row r="86" spans="1:16" x14ac:dyDescent="0.2">
      <c r="A86" s="48" t="s">
        <v>23</v>
      </c>
      <c r="B86" s="13"/>
      <c r="C86" s="13"/>
      <c r="D86" s="13"/>
      <c r="E86" s="13">
        <v>50</v>
      </c>
      <c r="F86" s="13"/>
      <c r="G86" s="13"/>
      <c r="H86" s="14"/>
      <c r="I86" s="14">
        <v>108</v>
      </c>
      <c r="J86" s="14"/>
      <c r="K86" s="14"/>
      <c r="L86" s="14">
        <v>81</v>
      </c>
      <c r="M86" s="19">
        <f t="shared" si="4"/>
        <v>3</v>
      </c>
      <c r="N86" s="21">
        <f>SUM(feb!F86 + mrt!J86 + apr!L86+ mei!L86+ jun!K86+ M86)</f>
        <v>7</v>
      </c>
      <c r="O86" s="17">
        <f t="shared" si="5"/>
        <v>239</v>
      </c>
      <c r="P86" s="18">
        <f>SUM(feb!H86 + mrt!L86 + apr!N86+ mei!N86+ jun!M86+ O86)</f>
        <v>528</v>
      </c>
    </row>
    <row r="87" spans="1:16" x14ac:dyDescent="0.2">
      <c r="A87" s="48" t="s">
        <v>117</v>
      </c>
      <c r="B87" s="13"/>
      <c r="C87" s="13"/>
      <c r="D87" s="13"/>
      <c r="E87" s="13"/>
      <c r="F87" s="13">
        <v>52</v>
      </c>
      <c r="G87" s="13">
        <v>51</v>
      </c>
      <c r="H87" s="14"/>
      <c r="I87" s="14">
        <v>53</v>
      </c>
      <c r="J87" s="14">
        <v>50</v>
      </c>
      <c r="K87" s="14">
        <v>58</v>
      </c>
      <c r="L87" s="14">
        <v>49</v>
      </c>
      <c r="M87" s="19">
        <f t="shared" si="4"/>
        <v>6</v>
      </c>
      <c r="N87" s="21">
        <f>SUM(feb!F87 + mrt!J87 + apr!L87+ mei!L87+ jun!K87+ M87)</f>
        <v>10</v>
      </c>
      <c r="O87" s="17">
        <f t="shared" si="5"/>
        <v>313</v>
      </c>
      <c r="P87" s="18">
        <f>SUM(feb!H87 + mrt!L87 + apr!N87+ mei!N87+ jun!M87+ O87)</f>
        <v>522</v>
      </c>
    </row>
    <row r="88" spans="1:16" x14ac:dyDescent="0.2">
      <c r="A88" s="48" t="s">
        <v>24</v>
      </c>
      <c r="B88" s="13"/>
      <c r="C88" s="13"/>
      <c r="D88" s="13"/>
      <c r="E88" s="13"/>
      <c r="F88" s="13"/>
      <c r="G88" s="13"/>
      <c r="H88" s="14"/>
      <c r="I88" s="14"/>
      <c r="J88" s="14"/>
      <c r="K88" s="14"/>
      <c r="L88" s="14"/>
      <c r="M88" s="19">
        <f t="shared" si="4"/>
        <v>0</v>
      </c>
      <c r="N88" s="21">
        <f>SUM(feb!F88 + mrt!J88 + apr!L88+ mei!L88+ jun!K88+ M88)</f>
        <v>0</v>
      </c>
      <c r="O88" s="17">
        <f t="shared" si="5"/>
        <v>0</v>
      </c>
      <c r="P88" s="18">
        <f>SUM(feb!H88 + mrt!L88 + apr!N88+ mei!N88+ jun!M88+ O88)</f>
        <v>0</v>
      </c>
    </row>
    <row r="89" spans="1:16" x14ac:dyDescent="0.2">
      <c r="A89" s="48" t="s">
        <v>118</v>
      </c>
      <c r="B89" s="13">
        <v>84</v>
      </c>
      <c r="C89" s="13">
        <v>49</v>
      </c>
      <c r="D89" s="13">
        <v>52</v>
      </c>
      <c r="E89" s="13">
        <v>50</v>
      </c>
      <c r="F89" s="13">
        <v>52</v>
      </c>
      <c r="G89" s="13">
        <v>51</v>
      </c>
      <c r="H89" s="14"/>
      <c r="I89" s="14">
        <v>53</v>
      </c>
      <c r="J89" s="14">
        <v>50</v>
      </c>
      <c r="K89" s="14">
        <v>58</v>
      </c>
      <c r="L89" s="14">
        <v>49</v>
      </c>
      <c r="M89" s="19">
        <f t="shared" si="4"/>
        <v>10</v>
      </c>
      <c r="N89" s="21">
        <f>SUM(feb!F89 + mrt!J89 + apr!L89+ mei!L89+ jun!K89+ M89)</f>
        <v>20</v>
      </c>
      <c r="O89" s="17">
        <f t="shared" si="5"/>
        <v>548</v>
      </c>
      <c r="P89" s="18">
        <f>SUM(feb!H89 + mrt!L89 + apr!N89+ mei!N89+ jun!M89+ O89)</f>
        <v>1132</v>
      </c>
    </row>
    <row r="90" spans="1:16" x14ac:dyDescent="0.2">
      <c r="A90" s="48" t="s">
        <v>119</v>
      </c>
      <c r="B90" s="13"/>
      <c r="C90" s="13"/>
      <c r="D90" s="13"/>
      <c r="E90" s="13"/>
      <c r="F90" s="13"/>
      <c r="G90" s="13"/>
      <c r="H90" s="14"/>
      <c r="I90" s="14"/>
      <c r="J90" s="14"/>
      <c r="K90" s="14"/>
      <c r="L90" s="14"/>
      <c r="M90" s="19">
        <f t="shared" si="4"/>
        <v>0</v>
      </c>
      <c r="N90" s="21">
        <f>SUM(feb!F90 + mrt!J90 + apr!L90+ mei!L90+ jun!K90+ M90)</f>
        <v>2</v>
      </c>
      <c r="O90" s="17">
        <f t="shared" si="5"/>
        <v>0</v>
      </c>
      <c r="P90" s="18">
        <f>SUM(feb!H90 + mrt!L90 + apr!N90+ mei!N90+ jun!M90+ O90)</f>
        <v>176</v>
      </c>
    </row>
    <row r="91" spans="1:16" x14ac:dyDescent="0.2">
      <c r="A91" s="48" t="s">
        <v>120</v>
      </c>
      <c r="B91" s="13"/>
      <c r="C91" s="13"/>
      <c r="D91" s="13"/>
      <c r="E91" s="13"/>
      <c r="F91" s="13"/>
      <c r="G91" s="13"/>
      <c r="H91" s="14"/>
      <c r="I91" s="14"/>
      <c r="J91" s="14">
        <v>50</v>
      </c>
      <c r="K91" s="14"/>
      <c r="L91" s="14"/>
      <c r="M91" s="19">
        <f t="shared" si="4"/>
        <v>1</v>
      </c>
      <c r="N91" s="21">
        <f>SUM(feb!F91 + mrt!J91 + apr!L91+ mei!L91+ jun!K91+ M91)</f>
        <v>2</v>
      </c>
      <c r="O91" s="17">
        <f t="shared" si="5"/>
        <v>50</v>
      </c>
      <c r="P91" s="18">
        <f>SUM(feb!H91 + mrt!L91 + apr!N91+ mei!N91+ jun!M91+ O91)</f>
        <v>102</v>
      </c>
    </row>
    <row r="92" spans="1:16" x14ac:dyDescent="0.2">
      <c r="A92" s="48" t="s">
        <v>121</v>
      </c>
      <c r="B92" s="13"/>
      <c r="C92" s="13"/>
      <c r="D92" s="13"/>
      <c r="E92" s="13"/>
      <c r="F92" s="13">
        <v>82</v>
      </c>
      <c r="G92" s="13"/>
      <c r="H92" s="14">
        <v>61</v>
      </c>
      <c r="I92" s="14">
        <v>89</v>
      </c>
      <c r="J92" s="14"/>
      <c r="K92" s="14">
        <v>95</v>
      </c>
      <c r="L92" s="14"/>
      <c r="M92" s="19">
        <f t="shared" si="4"/>
        <v>4</v>
      </c>
      <c r="N92" s="21">
        <f>SUM(feb!F92 + mrt!J92 + apr!L92+ mei!L92+ jun!K92+ M92)</f>
        <v>6</v>
      </c>
      <c r="O92" s="17">
        <f t="shared" si="5"/>
        <v>327</v>
      </c>
      <c r="P92" s="18">
        <f>SUM(feb!H92 + mrt!L92 + apr!N92+ mei!N92+ jun!M92+ O92)</f>
        <v>461</v>
      </c>
    </row>
    <row r="93" spans="1:16" x14ac:dyDescent="0.2">
      <c r="A93" s="48" t="s">
        <v>122</v>
      </c>
      <c r="B93" s="13"/>
      <c r="C93" s="13"/>
      <c r="D93" s="13"/>
      <c r="E93" s="13"/>
      <c r="F93" s="13"/>
      <c r="G93" s="13"/>
      <c r="H93" s="14"/>
      <c r="I93" s="14"/>
      <c r="J93" s="14"/>
      <c r="K93" s="14"/>
      <c r="L93" s="14"/>
      <c r="M93" s="19">
        <f t="shared" si="4"/>
        <v>0</v>
      </c>
      <c r="N93" s="21">
        <f>SUM(feb!F93 + mrt!J93 + apr!L93+ mei!L93+ jun!K93+ M93)</f>
        <v>0</v>
      </c>
      <c r="O93" s="17">
        <f t="shared" si="5"/>
        <v>0</v>
      </c>
      <c r="P93" s="18">
        <f>SUM(feb!H93 + mrt!L93 + apr!N93+ mei!N93+ jun!M93+ O93)</f>
        <v>0</v>
      </c>
    </row>
    <row r="94" spans="1:16" x14ac:dyDescent="0.2">
      <c r="A94" s="48" t="s">
        <v>25</v>
      </c>
      <c r="B94" s="13"/>
      <c r="C94" s="13"/>
      <c r="D94" s="13"/>
      <c r="E94" s="13"/>
      <c r="F94" s="13"/>
      <c r="G94" s="13"/>
      <c r="H94" s="14"/>
      <c r="I94" s="14"/>
      <c r="J94" s="14"/>
      <c r="K94" s="14"/>
      <c r="L94" s="14"/>
      <c r="M94" s="19">
        <f t="shared" si="4"/>
        <v>0</v>
      </c>
      <c r="N94" s="21">
        <f>SUM(feb!F94 + mrt!J94 + apr!L94+ mei!L94+ jun!K94+ M94)</f>
        <v>2</v>
      </c>
      <c r="O94" s="17">
        <f t="shared" si="5"/>
        <v>0</v>
      </c>
      <c r="P94" s="18">
        <f>SUM(feb!H94 + mrt!L94 + apr!N94+ mei!N94+ jun!M94+ O94)</f>
        <v>241</v>
      </c>
    </row>
    <row r="95" spans="1:16" x14ac:dyDescent="0.2">
      <c r="A95" s="48" t="s">
        <v>123</v>
      </c>
      <c r="B95" s="13">
        <v>86</v>
      </c>
      <c r="C95" s="13"/>
      <c r="D95" s="13">
        <v>61</v>
      </c>
      <c r="E95" s="13"/>
      <c r="F95" s="13"/>
      <c r="G95" s="13">
        <v>82</v>
      </c>
      <c r="H95" s="14"/>
      <c r="I95" s="14"/>
      <c r="J95" s="14"/>
      <c r="K95" s="14">
        <v>105</v>
      </c>
      <c r="L95" s="14"/>
      <c r="M95" s="19">
        <f t="shared" si="4"/>
        <v>4</v>
      </c>
      <c r="N95" s="21">
        <f>SUM(feb!F95 + mrt!J95 + apr!L95+ mei!L95+ jun!K95+ M95)</f>
        <v>9</v>
      </c>
      <c r="O95" s="17">
        <f t="shared" si="5"/>
        <v>334</v>
      </c>
      <c r="P95" s="18">
        <f>SUM(feb!H95 + mrt!L95 + apr!N95+ mei!N95+ jun!M95+ O95)</f>
        <v>765</v>
      </c>
    </row>
    <row r="96" spans="1:16" x14ac:dyDescent="0.2">
      <c r="A96" s="48" t="s">
        <v>124</v>
      </c>
      <c r="B96" s="13"/>
      <c r="C96" s="13"/>
      <c r="D96" s="13"/>
      <c r="E96" s="13"/>
      <c r="F96" s="13"/>
      <c r="G96" s="13"/>
      <c r="H96" s="14"/>
      <c r="I96" s="14"/>
      <c r="J96" s="14"/>
      <c r="K96" s="14"/>
      <c r="L96" s="14"/>
      <c r="M96" s="19">
        <f t="shared" si="4"/>
        <v>0</v>
      </c>
      <c r="N96" s="21">
        <f>SUM(feb!F96 + mrt!J96 + apr!L96+ mei!L96+ jun!K96+ M96)</f>
        <v>0</v>
      </c>
      <c r="O96" s="17">
        <f t="shared" si="5"/>
        <v>0</v>
      </c>
      <c r="P96" s="18">
        <f>SUM(feb!H96 + mrt!L96 + apr!N96+ mei!N96+ jun!M96+ O96)</f>
        <v>0</v>
      </c>
    </row>
    <row r="97" spans="1:16" x14ac:dyDescent="0.2">
      <c r="A97" s="48" t="s">
        <v>125</v>
      </c>
      <c r="B97" s="13"/>
      <c r="C97" s="13"/>
      <c r="D97" s="13"/>
      <c r="E97" s="13"/>
      <c r="F97" s="13"/>
      <c r="G97" s="13"/>
      <c r="H97" s="14"/>
      <c r="I97" s="14"/>
      <c r="J97" s="14"/>
      <c r="K97" s="14"/>
      <c r="L97" s="14"/>
      <c r="M97" s="19">
        <f t="shared" si="4"/>
        <v>0</v>
      </c>
      <c r="N97" s="21">
        <f>SUM(feb!F97 + mrt!J97 + apr!L97+ mei!L97+ jun!K97+ M97)</f>
        <v>0</v>
      </c>
      <c r="O97" s="17">
        <f t="shared" si="5"/>
        <v>0</v>
      </c>
      <c r="P97" s="18">
        <f>SUM(feb!H97 + mrt!L97 + apr!N97+ mei!N97+ jun!M97+ O97)</f>
        <v>0</v>
      </c>
    </row>
    <row r="98" spans="1:16" x14ac:dyDescent="0.2">
      <c r="A98" s="48" t="s">
        <v>126</v>
      </c>
      <c r="B98" s="13">
        <v>84</v>
      </c>
      <c r="C98" s="13">
        <v>49</v>
      </c>
      <c r="D98" s="13">
        <v>52</v>
      </c>
      <c r="E98" s="13">
        <v>50</v>
      </c>
      <c r="F98" s="13">
        <v>52</v>
      </c>
      <c r="G98" s="13">
        <v>51</v>
      </c>
      <c r="H98" s="14"/>
      <c r="I98" s="14"/>
      <c r="J98" s="14">
        <v>50</v>
      </c>
      <c r="K98" s="14">
        <v>58</v>
      </c>
      <c r="L98" s="14">
        <v>49</v>
      </c>
      <c r="M98" s="19">
        <f t="shared" si="4"/>
        <v>9</v>
      </c>
      <c r="N98" s="21">
        <f>SUM(feb!F98 + mrt!J98 + apr!L98+ mei!L98+ jun!K98+ M98)</f>
        <v>33</v>
      </c>
      <c r="O98" s="17">
        <f t="shared" si="5"/>
        <v>495</v>
      </c>
      <c r="P98" s="18">
        <f>SUM(feb!H98 + mrt!L98 + apr!N98+ mei!N98+ jun!M98+ O98)</f>
        <v>1815</v>
      </c>
    </row>
    <row r="99" spans="1:16" x14ac:dyDescent="0.2">
      <c r="A99" s="48" t="s">
        <v>127</v>
      </c>
      <c r="B99" s="13"/>
      <c r="C99" s="13">
        <v>49</v>
      </c>
      <c r="D99" s="13"/>
      <c r="E99" s="13">
        <v>50</v>
      </c>
      <c r="F99" s="13">
        <v>52</v>
      </c>
      <c r="G99" s="13">
        <v>51</v>
      </c>
      <c r="H99" s="14"/>
      <c r="I99" s="14"/>
      <c r="J99" s="14"/>
      <c r="K99" s="14"/>
      <c r="L99" s="14"/>
      <c r="M99" s="19">
        <f t="shared" si="4"/>
        <v>4</v>
      </c>
      <c r="N99" s="21">
        <f>SUM(feb!F99 + mrt!J99 + apr!L99+ mei!L99+ jun!K99+ M99)</f>
        <v>5</v>
      </c>
      <c r="O99" s="17">
        <f t="shared" si="5"/>
        <v>202</v>
      </c>
      <c r="P99" s="18">
        <f>SUM(feb!H99 + mrt!L99 + apr!N99+ mei!N99+ jun!M99+ O99)</f>
        <v>282</v>
      </c>
    </row>
    <row r="100" spans="1:16" x14ac:dyDescent="0.2">
      <c r="A100" s="54" t="s">
        <v>128</v>
      </c>
      <c r="B100" s="55">
        <v>126</v>
      </c>
      <c r="C100" s="55"/>
      <c r="D100" s="55"/>
      <c r="E100" s="55"/>
      <c r="F100" s="55"/>
      <c r="G100" s="55"/>
      <c r="H100" s="61"/>
      <c r="I100" s="61">
        <v>53</v>
      </c>
      <c r="J100" s="61"/>
      <c r="K100" s="61"/>
      <c r="L100" s="14"/>
      <c r="M100" s="19">
        <f t="shared" ref="M100" si="6">COUNT(B100:L100)</f>
        <v>2</v>
      </c>
      <c r="N100" s="21">
        <f>SUM(feb!F100 + mrt!J100 + apr!L100+ mei!L100+ jun!K100+ M100)</f>
        <v>11</v>
      </c>
      <c r="O100" s="17">
        <f t="shared" ref="O100" si="7">SUM(B100:L100)</f>
        <v>179</v>
      </c>
      <c r="P100" s="18">
        <f>SUM(feb!H100 + mrt!L100 + apr!N100+ mei!N100+ jun!M100+ O100)</f>
        <v>926</v>
      </c>
    </row>
    <row r="101" spans="1:16" x14ac:dyDescent="0.2">
      <c r="A101" s="57" t="s">
        <v>129</v>
      </c>
      <c r="B101" s="58"/>
      <c r="C101" s="58">
        <v>89</v>
      </c>
      <c r="D101" s="58"/>
      <c r="E101" s="58"/>
      <c r="F101" s="58"/>
      <c r="G101" s="58"/>
      <c r="H101" s="58">
        <v>89</v>
      </c>
      <c r="I101" s="58"/>
      <c r="J101" s="58">
        <v>83</v>
      </c>
      <c r="K101" s="58"/>
      <c r="L101" s="62">
        <v>90</v>
      </c>
      <c r="M101" s="19">
        <f t="shared" ref="M101" si="8">COUNT(B101:L101)</f>
        <v>4</v>
      </c>
      <c r="N101" s="21">
        <f>SUM(feb!F101 + mrt!J101 + apr!L101+ mei!L101+ jun!K101+ M101)</f>
        <v>6</v>
      </c>
      <c r="O101" s="17">
        <f t="shared" ref="O101" si="9">SUM(B101:L101)</f>
        <v>351</v>
      </c>
      <c r="P101" s="18">
        <f>SUM(feb!H101 + mrt!L101 + apr!N101+ mei!N101+ jun!M101+ O101)</f>
        <v>621</v>
      </c>
    </row>
  </sheetData>
  <mergeCells count="4">
    <mergeCell ref="O2:O3"/>
    <mergeCell ref="P2:P3"/>
    <mergeCell ref="M2:M3"/>
    <mergeCell ref="N2:N3"/>
  </mergeCells>
  <phoneticPr fontId="6" type="noConversion"/>
  <pageMargins left="0.78740157480314965" right="0.78740157480314965" top="0.39370078740157483" bottom="0.39370078740157483" header="0" footer="0"/>
  <pageSetup paperSize="9" scale="9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01"/>
  <sheetViews>
    <sheetView zoomScale="130" zoomScaleNormal="130" workbookViewId="0">
      <pane ySplit="3" topLeftCell="A4" activePane="bottomLeft" state="frozen"/>
      <selection activeCell="A4" sqref="A4"/>
      <selection pane="bottomLeft"/>
    </sheetView>
  </sheetViews>
  <sheetFormatPr defaultColWidth="9" defaultRowHeight="12.75" x14ac:dyDescent="0.2"/>
  <cols>
    <col min="1" max="1" width="24.5703125" bestFit="1" customWidth="1"/>
    <col min="2" max="10" width="4" customWidth="1"/>
    <col min="11" max="14" width="5.42578125" customWidth="1"/>
  </cols>
  <sheetData>
    <row r="1" spans="1:14" ht="27.75" customHeight="1" thickBot="1" x14ac:dyDescent="0.3">
      <c r="A1" s="6" t="s">
        <v>36</v>
      </c>
      <c r="N1" s="7" t="s">
        <v>2</v>
      </c>
    </row>
    <row r="2" spans="1:14" s="1" customFormat="1" ht="54.75" customHeight="1" x14ac:dyDescent="0.2">
      <c r="A2" s="4"/>
      <c r="B2" s="5" t="s">
        <v>0</v>
      </c>
      <c r="C2" s="5" t="s">
        <v>1</v>
      </c>
      <c r="D2" s="5" t="s">
        <v>0</v>
      </c>
      <c r="E2" s="5" t="s">
        <v>1</v>
      </c>
      <c r="F2" s="5" t="s">
        <v>10</v>
      </c>
      <c r="G2" s="5" t="s">
        <v>0</v>
      </c>
      <c r="H2" s="5" t="s">
        <v>1</v>
      </c>
      <c r="I2" s="5" t="s">
        <v>0</v>
      </c>
      <c r="J2" s="5" t="s">
        <v>1</v>
      </c>
      <c r="K2" s="79" t="s">
        <v>15</v>
      </c>
      <c r="L2" s="89" t="s">
        <v>5</v>
      </c>
      <c r="M2" s="83" t="s">
        <v>3</v>
      </c>
      <c r="N2" s="85" t="s">
        <v>4</v>
      </c>
    </row>
    <row r="3" spans="1:14" ht="18" customHeight="1" thickBot="1" x14ac:dyDescent="0.25">
      <c r="A3" s="3"/>
      <c r="B3" s="2">
        <v>6</v>
      </c>
      <c r="C3" s="2">
        <v>7</v>
      </c>
      <c r="D3" s="2">
        <v>13</v>
      </c>
      <c r="E3" s="2">
        <v>14</v>
      </c>
      <c r="F3" s="2">
        <v>15</v>
      </c>
      <c r="G3" s="2">
        <v>20</v>
      </c>
      <c r="H3" s="2">
        <v>21</v>
      </c>
      <c r="I3" s="2">
        <v>27</v>
      </c>
      <c r="J3" s="2">
        <v>28</v>
      </c>
      <c r="K3" s="91"/>
      <c r="L3" s="90"/>
      <c r="M3" s="84"/>
      <c r="N3" s="86"/>
    </row>
    <row r="4" spans="1:14" x14ac:dyDescent="0.2">
      <c r="A4" s="47" t="s">
        <v>39</v>
      </c>
      <c r="B4" s="13"/>
      <c r="C4" s="13"/>
      <c r="D4" s="13"/>
      <c r="E4" s="13"/>
      <c r="F4" s="13"/>
      <c r="G4" s="13"/>
      <c r="H4" s="13">
        <v>92</v>
      </c>
      <c r="I4" s="13">
        <v>87</v>
      </c>
      <c r="J4" s="13"/>
      <c r="K4" s="19">
        <f t="shared" ref="K4:K36" si="0">COUNT(B4:J4)</f>
        <v>2</v>
      </c>
      <c r="L4" s="16">
        <f>SUM(feb!F4 + mrt!J4 + apr!L4+ mei!L4+ jun!K4+ jul!M4+ K4)</f>
        <v>19</v>
      </c>
      <c r="M4" s="17">
        <f t="shared" ref="M4:M36" si="1">SUM(B4:J4)</f>
        <v>179</v>
      </c>
      <c r="N4" s="18">
        <f>SUM(feb!H4 + mrt!L4 + apr!N4+ mei!N4+ jun!M4+ jul!O4+ M4)</f>
        <v>2071</v>
      </c>
    </row>
    <row r="5" spans="1:14" x14ac:dyDescent="0.2">
      <c r="A5" s="48" t="s">
        <v>40</v>
      </c>
      <c r="B5" s="13"/>
      <c r="C5" s="13"/>
      <c r="D5" s="13"/>
      <c r="E5" s="13"/>
      <c r="F5" s="13"/>
      <c r="G5" s="13"/>
      <c r="H5" s="13"/>
      <c r="I5" s="13"/>
      <c r="J5" s="13"/>
      <c r="K5" s="19">
        <f t="shared" si="0"/>
        <v>0</v>
      </c>
      <c r="L5" s="16">
        <f>SUM(feb!F5 + mrt!J5 + apr!L5+ mei!L5+ jun!K5+ jul!M5+ K5)</f>
        <v>0</v>
      </c>
      <c r="M5" s="17">
        <f t="shared" si="1"/>
        <v>0</v>
      </c>
      <c r="N5" s="18">
        <f>SUM(feb!H5 + mrt!L5 + apr!N5+ mei!N5+ jun!M5+ jul!O5+ M5)</f>
        <v>0</v>
      </c>
    </row>
    <row r="6" spans="1:14" x14ac:dyDescent="0.2">
      <c r="A6" s="48" t="s">
        <v>41</v>
      </c>
      <c r="B6" s="13"/>
      <c r="C6" s="13"/>
      <c r="D6" s="13"/>
      <c r="E6" s="13"/>
      <c r="F6" s="13"/>
      <c r="G6" s="13"/>
      <c r="H6" s="13"/>
      <c r="I6" s="13"/>
      <c r="J6" s="13"/>
      <c r="K6" s="19">
        <f t="shared" si="0"/>
        <v>0</v>
      </c>
      <c r="L6" s="16">
        <f>SUM(feb!F6 + mrt!J6 + apr!L6+ mei!L6+ jun!K6+ jul!M6+ K6)</f>
        <v>8</v>
      </c>
      <c r="M6" s="17">
        <f t="shared" si="1"/>
        <v>0</v>
      </c>
      <c r="N6" s="18">
        <f>SUM(feb!H6 + mrt!L6 + apr!N6+ mei!N6+ jun!M6+ jul!O6+ M6)</f>
        <v>587</v>
      </c>
    </row>
    <row r="7" spans="1:14" x14ac:dyDescent="0.2">
      <c r="A7" s="48" t="s">
        <v>42</v>
      </c>
      <c r="B7" s="13"/>
      <c r="C7" s="13"/>
      <c r="D7" s="13"/>
      <c r="E7" s="13"/>
      <c r="F7" s="13"/>
      <c r="G7" s="13"/>
      <c r="H7" s="13">
        <v>92</v>
      </c>
      <c r="I7" s="13">
        <v>87</v>
      </c>
      <c r="J7" s="13"/>
      <c r="K7" s="19">
        <f t="shared" si="0"/>
        <v>2</v>
      </c>
      <c r="L7" s="16">
        <f>SUM(feb!F7 + mrt!J7 + apr!L7+ mei!L7+ jun!K7+ jul!M7+ K7)</f>
        <v>5</v>
      </c>
      <c r="M7" s="17">
        <f t="shared" si="1"/>
        <v>179</v>
      </c>
      <c r="N7" s="18">
        <f>SUM(feb!H7 + mrt!L7 + apr!N7+ mei!N7+ jun!M7+ jul!O7+ M7)</f>
        <v>428</v>
      </c>
    </row>
    <row r="8" spans="1:14" x14ac:dyDescent="0.2">
      <c r="A8" s="48" t="s">
        <v>43</v>
      </c>
      <c r="B8" s="13"/>
      <c r="C8" s="13"/>
      <c r="D8" s="13"/>
      <c r="E8" s="13"/>
      <c r="F8" s="13"/>
      <c r="G8" s="13"/>
      <c r="H8" s="13"/>
      <c r="I8" s="13"/>
      <c r="J8" s="13"/>
      <c r="K8" s="19">
        <f t="shared" si="0"/>
        <v>0</v>
      </c>
      <c r="L8" s="16">
        <f>SUM(feb!F8 + mrt!J8 + apr!L8+ mei!L8+ jun!K8+ jul!M8+ K8)</f>
        <v>11</v>
      </c>
      <c r="M8" s="17">
        <f t="shared" si="1"/>
        <v>0</v>
      </c>
      <c r="N8" s="18">
        <f>SUM(feb!H8 + mrt!L8 + apr!N8+ mei!N8+ jun!M8+ jul!O8+ M8)</f>
        <v>953</v>
      </c>
    </row>
    <row r="9" spans="1:14" x14ac:dyDescent="0.2">
      <c r="A9" s="48" t="s">
        <v>44</v>
      </c>
      <c r="B9" s="13"/>
      <c r="C9" s="13"/>
      <c r="D9" s="13"/>
      <c r="E9" s="13"/>
      <c r="F9" s="13"/>
      <c r="G9" s="13"/>
      <c r="H9" s="13"/>
      <c r="I9" s="13"/>
      <c r="J9" s="13"/>
      <c r="K9" s="19">
        <f t="shared" si="0"/>
        <v>0</v>
      </c>
      <c r="L9" s="16">
        <f>SUM(feb!F9 + mrt!J9 + apr!L9+ mei!L9+ jun!K9+ jul!M9+ K9)</f>
        <v>0</v>
      </c>
      <c r="M9" s="17">
        <f t="shared" si="1"/>
        <v>0</v>
      </c>
      <c r="N9" s="18">
        <f>SUM(feb!H9 + mrt!L9 + apr!N9+ mei!N9+ jun!M9+ jul!O9+ M9)</f>
        <v>0</v>
      </c>
    </row>
    <row r="10" spans="1:14" x14ac:dyDescent="0.2">
      <c r="A10" s="48" t="s">
        <v>45</v>
      </c>
      <c r="B10" s="13">
        <v>111</v>
      </c>
      <c r="C10" s="13">
        <v>82</v>
      </c>
      <c r="D10" s="13"/>
      <c r="E10" s="13"/>
      <c r="F10" s="13"/>
      <c r="G10" s="13">
        <v>102</v>
      </c>
      <c r="H10" s="13"/>
      <c r="I10" s="13">
        <v>97</v>
      </c>
      <c r="J10" s="13"/>
      <c r="K10" s="19">
        <f t="shared" ref="K10" si="2">COUNT(B10:J10)</f>
        <v>4</v>
      </c>
      <c r="L10" s="16">
        <f>SUM(feb!F10 + mrt!J10 + apr!L10+ mei!L10+ jun!K10+ jul!M10+ K10)</f>
        <v>30</v>
      </c>
      <c r="M10" s="17">
        <f t="shared" ref="M10" si="3">SUM(B10:J10)</f>
        <v>392</v>
      </c>
      <c r="N10" s="18">
        <f>SUM(feb!H10 + mrt!L10 + apr!N10+ mei!N10+ jun!M10+ jul!O10+ M10)</f>
        <v>2729</v>
      </c>
    </row>
    <row r="11" spans="1:14" x14ac:dyDescent="0.2">
      <c r="A11" s="48" t="s">
        <v>46</v>
      </c>
      <c r="B11" s="13"/>
      <c r="C11" s="13"/>
      <c r="D11" s="13"/>
      <c r="E11" s="13"/>
      <c r="F11" s="13"/>
      <c r="G11" s="13"/>
      <c r="H11" s="13">
        <v>79</v>
      </c>
      <c r="I11" s="13">
        <v>87</v>
      </c>
      <c r="J11" s="13"/>
      <c r="K11" s="19">
        <f t="shared" si="0"/>
        <v>2</v>
      </c>
      <c r="L11" s="16">
        <f>SUM(feb!F11 + mrt!J11 + apr!L11+ mei!L11+ jun!K11+ jul!M11+ K11)</f>
        <v>30</v>
      </c>
      <c r="M11" s="17">
        <f t="shared" si="1"/>
        <v>166</v>
      </c>
      <c r="N11" s="18">
        <f>SUM(feb!H11 + mrt!L11 + apr!N11+ mei!N11+ jun!M11+ jul!O11+ M11)</f>
        <v>2556</v>
      </c>
    </row>
    <row r="12" spans="1:14" x14ac:dyDescent="0.2">
      <c r="A12" s="48" t="s">
        <v>47</v>
      </c>
      <c r="B12" s="13">
        <v>111</v>
      </c>
      <c r="C12" s="13">
        <v>82</v>
      </c>
      <c r="D12" s="13">
        <v>81</v>
      </c>
      <c r="E12" s="13">
        <v>78</v>
      </c>
      <c r="F12" s="13">
        <v>75</v>
      </c>
      <c r="G12" s="13">
        <v>102</v>
      </c>
      <c r="H12" s="13"/>
      <c r="I12" s="13">
        <v>97</v>
      </c>
      <c r="J12" s="13">
        <v>75</v>
      </c>
      <c r="K12" s="19">
        <f t="shared" si="0"/>
        <v>8</v>
      </c>
      <c r="L12" s="16">
        <f>SUM(feb!F12 + mrt!J12 + apr!L12+ mei!L12+ jun!K12+ jul!M12+ K12)</f>
        <v>49</v>
      </c>
      <c r="M12" s="17">
        <f t="shared" si="1"/>
        <v>701</v>
      </c>
      <c r="N12" s="18">
        <f>SUM(feb!H12 + mrt!L12 + apr!N12+ mei!N12+ jun!M12+ jul!O12+ M12)</f>
        <v>4040</v>
      </c>
    </row>
    <row r="13" spans="1:14" x14ac:dyDescent="0.2">
      <c r="A13" s="48" t="s">
        <v>48</v>
      </c>
      <c r="B13" s="13">
        <v>121</v>
      </c>
      <c r="C13" s="13"/>
      <c r="D13" s="13">
        <v>122</v>
      </c>
      <c r="E13" s="13">
        <v>78</v>
      </c>
      <c r="F13" s="13"/>
      <c r="G13" s="13">
        <v>125</v>
      </c>
      <c r="H13" s="13">
        <v>79</v>
      </c>
      <c r="I13" s="13">
        <v>87</v>
      </c>
      <c r="J13" s="13"/>
      <c r="K13" s="19">
        <f t="shared" si="0"/>
        <v>6</v>
      </c>
      <c r="L13" s="16">
        <f>SUM(feb!F13 + mrt!J13 + apr!L13+ mei!L13+ jun!K13+ jul!M13+ K13)</f>
        <v>39</v>
      </c>
      <c r="M13" s="17">
        <f t="shared" si="1"/>
        <v>612</v>
      </c>
      <c r="N13" s="18">
        <f>SUM(feb!H13 + mrt!L13 + apr!N13+ mei!N13+ jun!M13+ jul!O13+ M13)</f>
        <v>3781</v>
      </c>
    </row>
    <row r="14" spans="1:14" x14ac:dyDescent="0.2">
      <c r="A14" s="48" t="s">
        <v>49</v>
      </c>
      <c r="B14" s="13"/>
      <c r="C14" s="13"/>
      <c r="D14" s="13"/>
      <c r="E14" s="13"/>
      <c r="F14" s="13"/>
      <c r="G14" s="13"/>
      <c r="H14" s="13"/>
      <c r="I14" s="13"/>
      <c r="J14" s="13"/>
      <c r="K14" s="19">
        <f t="shared" si="0"/>
        <v>0</v>
      </c>
      <c r="L14" s="16">
        <f>SUM(feb!F14 + mrt!J14 + apr!L14+ mei!L14+ jun!K14+ jul!M14+ K14)</f>
        <v>0</v>
      </c>
      <c r="M14" s="17">
        <f t="shared" si="1"/>
        <v>0</v>
      </c>
      <c r="N14" s="18">
        <f>SUM(feb!H14 + mrt!L14 + apr!N14+ mei!N14+ jun!M14+ jul!O14+ M14)</f>
        <v>0</v>
      </c>
    </row>
    <row r="15" spans="1:14" x14ac:dyDescent="0.2">
      <c r="A15" s="48" t="s">
        <v>50</v>
      </c>
      <c r="B15" s="13"/>
      <c r="C15" s="13"/>
      <c r="D15" s="13"/>
      <c r="E15" s="13"/>
      <c r="F15" s="13"/>
      <c r="G15" s="13"/>
      <c r="H15" s="13"/>
      <c r="I15" s="13"/>
      <c r="J15" s="13"/>
      <c r="K15" s="19">
        <f t="shared" si="0"/>
        <v>0</v>
      </c>
      <c r="L15" s="16">
        <f>SUM(feb!F15 + mrt!J15 + apr!L15+ mei!L15+ jun!K15+ jul!M15+ K15)</f>
        <v>3</v>
      </c>
      <c r="M15" s="17">
        <f t="shared" si="1"/>
        <v>0</v>
      </c>
      <c r="N15" s="18">
        <f>SUM(feb!H15 + mrt!L15 + apr!N15+ mei!N15+ jun!M15+ jul!O15+ M15)</f>
        <v>247</v>
      </c>
    </row>
    <row r="16" spans="1:14" x14ac:dyDescent="0.2">
      <c r="A16" s="48" t="s">
        <v>51</v>
      </c>
      <c r="B16" s="13"/>
      <c r="C16" s="13"/>
      <c r="D16" s="13"/>
      <c r="E16" s="13"/>
      <c r="F16" s="13"/>
      <c r="G16" s="13"/>
      <c r="H16" s="13"/>
      <c r="I16" s="13"/>
      <c r="J16" s="13"/>
      <c r="K16" s="19">
        <f t="shared" si="0"/>
        <v>0</v>
      </c>
      <c r="L16" s="16">
        <f>SUM(feb!F16 + mrt!J16 + apr!L16+ mei!L16+ jun!K16+ jul!M16+ K16)</f>
        <v>0</v>
      </c>
      <c r="M16" s="17">
        <f t="shared" si="1"/>
        <v>0</v>
      </c>
      <c r="N16" s="18">
        <f>SUM(feb!H16 + mrt!L16 + apr!N16+ mei!N16+ jun!M16+ jul!O16+ M16)</f>
        <v>0</v>
      </c>
    </row>
    <row r="17" spans="1:14" x14ac:dyDescent="0.2">
      <c r="A17" s="48" t="s">
        <v>52</v>
      </c>
      <c r="B17" s="13"/>
      <c r="C17" s="13"/>
      <c r="D17" s="13"/>
      <c r="E17" s="13"/>
      <c r="F17" s="13"/>
      <c r="G17" s="13"/>
      <c r="H17" s="13"/>
      <c r="I17" s="13">
        <v>97</v>
      </c>
      <c r="J17" s="13">
        <v>75</v>
      </c>
      <c r="K17" s="19">
        <f t="shared" si="0"/>
        <v>2</v>
      </c>
      <c r="L17" s="16">
        <f>SUM(feb!F17 + mrt!J17 + apr!L17+ mei!L17+ jun!K17+ jul!M17+ K17)</f>
        <v>19</v>
      </c>
      <c r="M17" s="17">
        <f t="shared" si="1"/>
        <v>172</v>
      </c>
      <c r="N17" s="18">
        <f>SUM(feb!H17 + mrt!L17 + apr!N17+ mei!N17+ jun!M17+ jul!O17+ M17)</f>
        <v>1742</v>
      </c>
    </row>
    <row r="18" spans="1:14" x14ac:dyDescent="0.2">
      <c r="A18" s="48" t="s">
        <v>53</v>
      </c>
      <c r="B18" s="13"/>
      <c r="C18" s="13"/>
      <c r="D18" s="13"/>
      <c r="E18" s="13"/>
      <c r="F18" s="13">
        <v>51</v>
      </c>
      <c r="G18" s="13"/>
      <c r="H18" s="13"/>
      <c r="I18" s="13"/>
      <c r="J18" s="13"/>
      <c r="K18" s="19">
        <f t="shared" si="0"/>
        <v>1</v>
      </c>
      <c r="L18" s="16">
        <f>SUM(feb!F18 + mrt!J18 + apr!L18+ mei!L18+ jun!K18+ jul!M18+ K18)</f>
        <v>2</v>
      </c>
      <c r="M18" s="17">
        <f t="shared" si="1"/>
        <v>51</v>
      </c>
      <c r="N18" s="18">
        <f>SUM(feb!H18 + mrt!L18 + apr!N18+ mei!N18+ jun!M18+ jul!O18+ M18)</f>
        <v>113</v>
      </c>
    </row>
    <row r="19" spans="1:14" x14ac:dyDescent="0.2">
      <c r="A19" s="48" t="s">
        <v>54</v>
      </c>
      <c r="B19" s="13"/>
      <c r="C19" s="13"/>
      <c r="D19" s="13"/>
      <c r="E19" s="13"/>
      <c r="F19" s="13"/>
      <c r="G19" s="13"/>
      <c r="H19" s="13"/>
      <c r="I19" s="13"/>
      <c r="J19" s="13"/>
      <c r="K19" s="19">
        <f t="shared" si="0"/>
        <v>0</v>
      </c>
      <c r="L19" s="16">
        <f>SUM(feb!F19 + mrt!J19 + apr!L19+ mei!L19+ jun!K19+ jul!M19+ K19)</f>
        <v>0</v>
      </c>
      <c r="M19" s="17">
        <f t="shared" si="1"/>
        <v>0</v>
      </c>
      <c r="N19" s="18">
        <f>SUM(feb!H19 + mrt!L19 + apr!N19+ mei!N19+ jun!M19+ jul!O19+ M19)</f>
        <v>0</v>
      </c>
    </row>
    <row r="20" spans="1:14" x14ac:dyDescent="0.2">
      <c r="A20" s="48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9">
        <f t="shared" si="0"/>
        <v>0</v>
      </c>
      <c r="L20" s="16">
        <f>SUM(feb!F20 + mrt!J20 + apr!L20+ mei!L20+ jun!K20+ jul!M20+ K20)</f>
        <v>44</v>
      </c>
      <c r="M20" s="17">
        <f t="shared" si="1"/>
        <v>0</v>
      </c>
      <c r="N20" s="18">
        <f>SUM(feb!H20 + mrt!L20 + apr!N20+ mei!N20+ jun!M20+ jul!O20+ M20)</f>
        <v>3583</v>
      </c>
    </row>
    <row r="21" spans="1:14" x14ac:dyDescent="0.2">
      <c r="A21" s="48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9">
        <f t="shared" si="0"/>
        <v>0</v>
      </c>
      <c r="L21" s="16">
        <f>SUM(feb!F21 + mrt!J21 + apr!L21+ mei!L21+ jun!K21+ jul!M21+ K21)</f>
        <v>1</v>
      </c>
      <c r="M21" s="17">
        <f t="shared" si="1"/>
        <v>0</v>
      </c>
      <c r="N21" s="18">
        <f>SUM(feb!H21 + mrt!L21 + apr!N21+ mei!N21+ jun!M21+ jul!O21+ M21)</f>
        <v>73</v>
      </c>
    </row>
    <row r="22" spans="1:14" x14ac:dyDescent="0.2">
      <c r="A22" s="48" t="s">
        <v>57</v>
      </c>
      <c r="B22" s="13"/>
      <c r="C22" s="13"/>
      <c r="D22" s="13"/>
      <c r="E22" s="13">
        <v>50</v>
      </c>
      <c r="F22" s="13"/>
      <c r="G22" s="13"/>
      <c r="H22" s="13"/>
      <c r="I22" s="13">
        <v>54</v>
      </c>
      <c r="J22" s="13"/>
      <c r="K22" s="19">
        <f t="shared" si="0"/>
        <v>2</v>
      </c>
      <c r="L22" s="16">
        <f>SUM(feb!F22 + mrt!J22 + apr!L22+ mei!L22+ jun!K22+ jul!M22+ K22)</f>
        <v>12</v>
      </c>
      <c r="M22" s="17">
        <f t="shared" si="1"/>
        <v>104</v>
      </c>
      <c r="N22" s="18">
        <f>SUM(feb!H22 + mrt!L22 + apr!N22+ mei!N22+ jun!M22+ jul!O22+ M22)</f>
        <v>660</v>
      </c>
    </row>
    <row r="23" spans="1:14" x14ac:dyDescent="0.2">
      <c r="A23" s="48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9">
        <f t="shared" si="0"/>
        <v>0</v>
      </c>
      <c r="L23" s="16">
        <f>SUM(feb!F23 + mrt!J23 + apr!L23+ mei!L23+ jun!K23+ jul!M23+ K23)</f>
        <v>0</v>
      </c>
      <c r="M23" s="17">
        <f t="shared" si="1"/>
        <v>0</v>
      </c>
      <c r="N23" s="18">
        <f>SUM(feb!H23 + mrt!L23 + apr!N23+ mei!N23+ jun!M23+ jul!O23+ M23)</f>
        <v>0</v>
      </c>
    </row>
    <row r="24" spans="1:14" x14ac:dyDescent="0.2">
      <c r="A24" s="48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9">
        <f t="shared" si="0"/>
        <v>0</v>
      </c>
      <c r="L24" s="16">
        <f>SUM(feb!F24 + mrt!J24 + apr!L24+ mei!L24+ jun!K24+ jul!M24+ K24)</f>
        <v>0</v>
      </c>
      <c r="M24" s="17">
        <f t="shared" si="1"/>
        <v>0</v>
      </c>
      <c r="N24" s="18">
        <f>SUM(feb!H24 + mrt!L24 + apr!N24+ mei!N24+ jun!M24+ jul!O24+ M24)</f>
        <v>0</v>
      </c>
    </row>
    <row r="25" spans="1:14" x14ac:dyDescent="0.2">
      <c r="A25" s="48" t="s">
        <v>60</v>
      </c>
      <c r="B25" s="13">
        <v>105</v>
      </c>
      <c r="C25" s="13">
        <v>87</v>
      </c>
      <c r="D25" s="13">
        <v>122</v>
      </c>
      <c r="E25" s="13">
        <v>94</v>
      </c>
      <c r="F25" s="13">
        <v>73</v>
      </c>
      <c r="G25" s="13">
        <v>125</v>
      </c>
      <c r="H25" s="13">
        <v>92</v>
      </c>
      <c r="I25" s="13">
        <v>87</v>
      </c>
      <c r="J25" s="13"/>
      <c r="K25" s="19">
        <f t="shared" si="0"/>
        <v>8</v>
      </c>
      <c r="L25" s="16">
        <f>SUM(feb!F25 + mrt!J25 + apr!L25+ mei!L25+ jun!K25+ jul!M25+ K25)</f>
        <v>48</v>
      </c>
      <c r="M25" s="17">
        <f t="shared" si="1"/>
        <v>785</v>
      </c>
      <c r="N25" s="18">
        <f>SUM(feb!H25 + mrt!L25 + apr!N25+ mei!N25+ jun!M25+ jul!O25+ M25)</f>
        <v>4628</v>
      </c>
    </row>
    <row r="26" spans="1:14" x14ac:dyDescent="0.2">
      <c r="A26" s="48" t="s">
        <v>61</v>
      </c>
      <c r="B26" s="13"/>
      <c r="C26" s="13">
        <v>47</v>
      </c>
      <c r="D26" s="13"/>
      <c r="E26" s="13">
        <v>50</v>
      </c>
      <c r="F26" s="13"/>
      <c r="G26" s="13">
        <v>54</v>
      </c>
      <c r="H26" s="13">
        <v>59</v>
      </c>
      <c r="I26" s="13">
        <v>54</v>
      </c>
      <c r="J26" s="13">
        <v>53</v>
      </c>
      <c r="K26" s="19">
        <f t="shared" si="0"/>
        <v>6</v>
      </c>
      <c r="L26" s="16">
        <f>SUM(feb!F26 + mrt!J26 + apr!L26+ mei!L26+ jun!K26+ jul!M26+ K26)</f>
        <v>14</v>
      </c>
      <c r="M26" s="17">
        <f t="shared" si="1"/>
        <v>317</v>
      </c>
      <c r="N26" s="18">
        <f>SUM(feb!H26 + mrt!L26 + apr!N26+ mei!N26+ jun!M26+ jul!O26+ M26)</f>
        <v>725</v>
      </c>
    </row>
    <row r="27" spans="1:14" x14ac:dyDescent="0.2">
      <c r="A27" s="48" t="s">
        <v>62</v>
      </c>
      <c r="B27" s="13">
        <v>111</v>
      </c>
      <c r="C27" s="13">
        <v>82</v>
      </c>
      <c r="D27" s="13">
        <v>81</v>
      </c>
      <c r="E27" s="13">
        <v>78</v>
      </c>
      <c r="F27" s="13"/>
      <c r="G27" s="61">
        <v>102</v>
      </c>
      <c r="H27" s="13">
        <v>79</v>
      </c>
      <c r="I27" s="13">
        <v>87</v>
      </c>
      <c r="J27" s="13">
        <v>75</v>
      </c>
      <c r="K27" s="19">
        <f t="shared" si="0"/>
        <v>8</v>
      </c>
      <c r="L27" s="16">
        <f>SUM(feb!F27 + mrt!J27 + apr!L27+ mei!L27+ jun!K27+ jul!M27+ K27)</f>
        <v>50</v>
      </c>
      <c r="M27" s="17">
        <f t="shared" si="1"/>
        <v>695</v>
      </c>
      <c r="N27" s="18">
        <f>SUM(feb!H27 + mrt!L27 + apr!N27+ mei!N27+ jun!M27+ jul!O27+ M27)</f>
        <v>4024</v>
      </c>
    </row>
    <row r="28" spans="1:14" x14ac:dyDescent="0.2">
      <c r="A28" s="48" t="s">
        <v>63</v>
      </c>
      <c r="B28" s="13"/>
      <c r="C28" s="13"/>
      <c r="D28" s="13">
        <v>81</v>
      </c>
      <c r="E28" s="13">
        <v>78</v>
      </c>
      <c r="F28" s="13"/>
      <c r="G28" s="13"/>
      <c r="H28" s="13"/>
      <c r="I28" s="13"/>
      <c r="J28" s="13"/>
      <c r="K28" s="19">
        <f t="shared" si="0"/>
        <v>2</v>
      </c>
      <c r="L28" s="16">
        <f>SUM(feb!F28 + mrt!J28 + apr!L28+ mei!L28+ jun!K28+ jul!M28+ K28)</f>
        <v>24</v>
      </c>
      <c r="M28" s="17">
        <f t="shared" si="1"/>
        <v>159</v>
      </c>
      <c r="N28" s="18">
        <f>SUM(feb!H28 + mrt!L28 + apr!N28+ mei!N28+ jun!M28+ jul!O28+ M28)</f>
        <v>1987</v>
      </c>
    </row>
    <row r="29" spans="1:14" x14ac:dyDescent="0.2">
      <c r="A29" s="48" t="s">
        <v>64</v>
      </c>
      <c r="B29" s="13">
        <v>111</v>
      </c>
      <c r="C29" s="13">
        <v>82</v>
      </c>
      <c r="D29" s="13">
        <v>81</v>
      </c>
      <c r="E29" s="13">
        <v>78</v>
      </c>
      <c r="F29" s="74">
        <v>75</v>
      </c>
      <c r="G29" s="13">
        <v>102</v>
      </c>
      <c r="H29" s="13">
        <v>79</v>
      </c>
      <c r="I29" s="13">
        <v>97</v>
      </c>
      <c r="J29" s="13">
        <v>75</v>
      </c>
      <c r="K29" s="19">
        <f t="shared" si="0"/>
        <v>9</v>
      </c>
      <c r="L29" s="16">
        <f>SUM(feb!F29 + mrt!J29 + apr!L29+ mei!L29+ jun!K29+ jul!M29+ K29)</f>
        <v>33</v>
      </c>
      <c r="M29" s="17">
        <f t="shared" si="1"/>
        <v>780</v>
      </c>
      <c r="N29" s="18">
        <f>SUM(feb!H29 + mrt!L29 + apr!N29+ mei!N29+ jun!M29+ jul!O29+ M29)</f>
        <v>2882</v>
      </c>
    </row>
    <row r="30" spans="1:14" x14ac:dyDescent="0.2">
      <c r="A30" s="48" t="s">
        <v>65</v>
      </c>
      <c r="B30" s="13"/>
      <c r="C30" s="13"/>
      <c r="D30" s="13"/>
      <c r="E30" s="13"/>
      <c r="F30" s="13"/>
      <c r="G30" s="13"/>
      <c r="H30" s="13">
        <v>92</v>
      </c>
      <c r="I30" s="13">
        <v>87</v>
      </c>
      <c r="J30" s="13"/>
      <c r="K30" s="19">
        <f t="shared" si="0"/>
        <v>2</v>
      </c>
      <c r="L30" s="16">
        <f>SUM(feb!F30 + mrt!J30 + apr!L30+ mei!L30+ jun!K30+ jul!M30+ K30)</f>
        <v>34</v>
      </c>
      <c r="M30" s="17">
        <f t="shared" si="1"/>
        <v>179</v>
      </c>
      <c r="N30" s="18">
        <f>SUM(feb!H30 + mrt!L30 + apr!N30+ mei!N30+ jun!M30+ jul!O30+ M30)</f>
        <v>3220</v>
      </c>
    </row>
    <row r="31" spans="1:14" x14ac:dyDescent="0.2">
      <c r="A31" s="48" t="s">
        <v>66</v>
      </c>
      <c r="B31" s="13"/>
      <c r="C31" s="13"/>
      <c r="D31" s="13"/>
      <c r="E31" s="13"/>
      <c r="F31" s="13"/>
      <c r="G31" s="13"/>
      <c r="H31" s="13"/>
      <c r="I31" s="13"/>
      <c r="J31" s="13"/>
      <c r="K31" s="19">
        <f t="shared" si="0"/>
        <v>0</v>
      </c>
      <c r="L31" s="16">
        <f>SUM(feb!F31 + mrt!J31 + apr!L31+ mei!L31+ jun!K31+ jul!M31+ K31)</f>
        <v>0</v>
      </c>
      <c r="M31" s="17">
        <f t="shared" si="1"/>
        <v>0</v>
      </c>
      <c r="N31" s="18">
        <f>SUM(feb!H31 + mrt!L31 + apr!N31+ mei!N31+ jun!M31+ jul!O31+ M31)</f>
        <v>0</v>
      </c>
    </row>
    <row r="32" spans="1:14" x14ac:dyDescent="0.2">
      <c r="A32" s="48" t="s">
        <v>67</v>
      </c>
      <c r="B32" s="13"/>
      <c r="C32" s="13"/>
      <c r="D32" s="13"/>
      <c r="E32" s="13"/>
      <c r="F32" s="13"/>
      <c r="G32" s="13"/>
      <c r="H32" s="13"/>
      <c r="I32" s="13"/>
      <c r="J32" s="13"/>
      <c r="K32" s="19">
        <f t="shared" si="0"/>
        <v>0</v>
      </c>
      <c r="L32" s="16">
        <f>SUM(feb!F32 + mrt!J32 + apr!L32+ mei!L32+ jun!K32+ jul!M32+ K32)</f>
        <v>4</v>
      </c>
      <c r="M32" s="17">
        <f t="shared" si="1"/>
        <v>0</v>
      </c>
      <c r="N32" s="18">
        <f>SUM(feb!H32 + mrt!L32 + apr!N32+ mei!N32+ jun!M32+ jul!O32+ M32)</f>
        <v>329</v>
      </c>
    </row>
    <row r="33" spans="1:14" x14ac:dyDescent="0.2">
      <c r="A33" s="48" t="s">
        <v>68</v>
      </c>
      <c r="B33" s="13"/>
      <c r="C33" s="13">
        <v>88</v>
      </c>
      <c r="D33" s="13"/>
      <c r="E33" s="13"/>
      <c r="F33" s="13"/>
      <c r="G33" s="13"/>
      <c r="H33" s="13"/>
      <c r="I33" s="13">
        <v>87</v>
      </c>
      <c r="J33" s="13"/>
      <c r="K33" s="19">
        <f t="shared" si="0"/>
        <v>2</v>
      </c>
      <c r="L33" s="16">
        <f>SUM(feb!F33 + mrt!J33 + apr!L33+ mei!L33+ jun!K33+ jul!M33+ K33)</f>
        <v>4</v>
      </c>
      <c r="M33" s="17">
        <f t="shared" si="1"/>
        <v>175</v>
      </c>
      <c r="N33" s="18">
        <f>SUM(feb!H33 + mrt!L33 + apr!N33+ mei!N33+ jun!M33+ jul!O33+ M33)</f>
        <v>540</v>
      </c>
    </row>
    <row r="34" spans="1:14" x14ac:dyDescent="0.2">
      <c r="A34" s="48" t="s">
        <v>69</v>
      </c>
      <c r="B34" s="13"/>
      <c r="C34" s="13"/>
      <c r="D34" s="13"/>
      <c r="E34" s="13"/>
      <c r="F34" s="13"/>
      <c r="G34" s="13"/>
      <c r="H34" s="13"/>
      <c r="I34" s="13"/>
      <c r="J34" s="13"/>
      <c r="K34" s="19">
        <f t="shared" si="0"/>
        <v>0</v>
      </c>
      <c r="L34" s="16">
        <f>SUM(feb!F34 + mrt!J34 + apr!L34+ mei!L34+ jun!K34+ jul!M34+ K34)</f>
        <v>35</v>
      </c>
      <c r="M34" s="17">
        <f t="shared" si="1"/>
        <v>0</v>
      </c>
      <c r="N34" s="18">
        <f>SUM(feb!H34 + mrt!L34 + apr!N34+ mei!N34+ jun!M34+ jul!O34+ M34)</f>
        <v>3178</v>
      </c>
    </row>
    <row r="35" spans="1:14" x14ac:dyDescent="0.2">
      <c r="A35" s="48" t="s">
        <v>70</v>
      </c>
      <c r="B35" s="13"/>
      <c r="C35" s="13"/>
      <c r="D35" s="13"/>
      <c r="E35" s="13"/>
      <c r="F35" s="13"/>
      <c r="G35" s="13"/>
      <c r="H35" s="13"/>
      <c r="I35" s="13"/>
      <c r="J35" s="13"/>
      <c r="K35" s="19">
        <f t="shared" si="0"/>
        <v>0</v>
      </c>
      <c r="L35" s="16">
        <f>SUM(feb!F35 + mrt!J35 + apr!L35+ mei!L35+ jun!K35+ jul!M35+ K35)</f>
        <v>0</v>
      </c>
      <c r="M35" s="17">
        <f t="shared" si="1"/>
        <v>0</v>
      </c>
      <c r="N35" s="18">
        <f>SUM(feb!H35 + mrt!L35 + apr!N35+ mei!N35+ jun!M35+ jul!O35+ M35)</f>
        <v>0</v>
      </c>
    </row>
    <row r="36" spans="1:14" x14ac:dyDescent="0.2">
      <c r="A36" s="48" t="s">
        <v>71</v>
      </c>
      <c r="B36" s="13"/>
      <c r="C36" s="13"/>
      <c r="D36" s="13"/>
      <c r="E36" s="13">
        <v>50</v>
      </c>
      <c r="F36" s="13">
        <v>60</v>
      </c>
      <c r="G36" s="13"/>
      <c r="H36" s="13">
        <v>59</v>
      </c>
      <c r="I36" s="13"/>
      <c r="J36" s="13">
        <v>53</v>
      </c>
      <c r="K36" s="19">
        <f t="shared" si="0"/>
        <v>4</v>
      </c>
      <c r="L36" s="16">
        <f>SUM(feb!F36 + mrt!J36 + apr!L36+ mei!L36+ jun!K36+ jul!M36+ K36)</f>
        <v>20</v>
      </c>
      <c r="M36" s="17">
        <f t="shared" si="1"/>
        <v>222</v>
      </c>
      <c r="N36" s="18">
        <f>SUM(feb!H36 + mrt!L36 + apr!N36+ mei!N36+ jun!M36+ jul!O36+ M36)</f>
        <v>1109</v>
      </c>
    </row>
    <row r="37" spans="1:14" x14ac:dyDescent="0.2">
      <c r="A37" s="48" t="s">
        <v>72</v>
      </c>
      <c r="B37" s="13"/>
      <c r="C37" s="13">
        <v>88</v>
      </c>
      <c r="D37" s="13"/>
      <c r="E37" s="13"/>
      <c r="F37" s="13">
        <v>74</v>
      </c>
      <c r="G37" s="13"/>
      <c r="H37" s="13">
        <v>92</v>
      </c>
      <c r="I37" s="13"/>
      <c r="J37" s="13"/>
      <c r="K37" s="19">
        <f t="shared" ref="K37:K68" si="4">COUNT(B37:J37)</f>
        <v>3</v>
      </c>
      <c r="L37" s="16">
        <f>SUM(feb!F37 + mrt!J37 + apr!L37+ mei!L37+ jun!K37+ jul!M37+ K37)</f>
        <v>16</v>
      </c>
      <c r="M37" s="17">
        <f t="shared" ref="M37:M68" si="5">SUM(B37:J37)</f>
        <v>254</v>
      </c>
      <c r="N37" s="18">
        <f>SUM(feb!H37 + mrt!L37 + apr!N37+ mei!N37+ jun!M37+ jul!O37+ M37)</f>
        <v>1522</v>
      </c>
    </row>
    <row r="38" spans="1:14" x14ac:dyDescent="0.2">
      <c r="A38" s="48" t="s">
        <v>73</v>
      </c>
      <c r="B38" s="13">
        <v>130</v>
      </c>
      <c r="C38" s="13">
        <v>87</v>
      </c>
      <c r="D38" s="13"/>
      <c r="E38" s="13"/>
      <c r="F38" s="13"/>
      <c r="G38" s="13"/>
      <c r="H38" s="13"/>
      <c r="I38" s="13"/>
      <c r="J38" s="13"/>
      <c r="K38" s="19">
        <f t="shared" si="4"/>
        <v>2</v>
      </c>
      <c r="L38" s="16">
        <f>SUM(feb!F38 + mrt!J38 + apr!L38+ mei!L38+ jun!K38+ jul!M38+ K38)</f>
        <v>14</v>
      </c>
      <c r="M38" s="17">
        <f t="shared" si="5"/>
        <v>217</v>
      </c>
      <c r="N38" s="18">
        <f>SUM(feb!H38 + mrt!L38 + apr!N38+ mei!N38+ jun!M38+ jul!O38+ M38)</f>
        <v>1213</v>
      </c>
    </row>
    <row r="39" spans="1:14" x14ac:dyDescent="0.2">
      <c r="A39" s="48" t="s">
        <v>74</v>
      </c>
      <c r="B39" s="13"/>
      <c r="C39" s="13">
        <v>88</v>
      </c>
      <c r="D39" s="13">
        <v>120</v>
      </c>
      <c r="E39" s="13"/>
      <c r="F39" s="13">
        <v>74</v>
      </c>
      <c r="G39" s="13"/>
      <c r="H39" s="13"/>
      <c r="I39" s="13"/>
      <c r="J39" s="13"/>
      <c r="K39" s="19">
        <f t="shared" si="4"/>
        <v>3</v>
      </c>
      <c r="L39" s="16">
        <f>SUM(feb!F39 + mrt!J39 + apr!L39+ mei!L39+ jun!K39+ jul!M39+ K39)</f>
        <v>14</v>
      </c>
      <c r="M39" s="17">
        <f t="shared" si="5"/>
        <v>282</v>
      </c>
      <c r="N39" s="18">
        <f>SUM(feb!H39 + mrt!L39 + apr!N39+ mei!N39+ jun!M39+ jul!O39+ M39)</f>
        <v>1285</v>
      </c>
    </row>
    <row r="40" spans="1:14" x14ac:dyDescent="0.2">
      <c r="A40" s="48" t="s">
        <v>75</v>
      </c>
      <c r="B40" s="13"/>
      <c r="C40" s="13"/>
      <c r="E40" s="13"/>
      <c r="F40" s="13"/>
      <c r="G40" s="13"/>
      <c r="H40" s="13"/>
      <c r="I40" s="13"/>
      <c r="J40" s="13"/>
      <c r="K40" s="19">
        <f t="shared" si="4"/>
        <v>0</v>
      </c>
      <c r="L40" s="16">
        <f>SUM(feb!F40 + mrt!J40 + apr!L40+ mei!L40+ jun!K40+ jul!M40+ K40)</f>
        <v>0</v>
      </c>
      <c r="M40" s="17">
        <f t="shared" si="5"/>
        <v>0</v>
      </c>
      <c r="N40" s="18">
        <f>SUM(feb!H40 + mrt!L40 + apr!N40+ mei!N40+ jun!M40+ jul!O40+ M40)</f>
        <v>0</v>
      </c>
    </row>
    <row r="41" spans="1:14" x14ac:dyDescent="0.2">
      <c r="A41" s="48" t="s">
        <v>76</v>
      </c>
      <c r="B41" s="13">
        <v>121</v>
      </c>
      <c r="C41" s="13"/>
      <c r="D41" s="13"/>
      <c r="E41" s="13"/>
      <c r="F41" s="13"/>
      <c r="G41" s="13">
        <v>125</v>
      </c>
      <c r="H41" s="13"/>
      <c r="I41" s="13">
        <v>87</v>
      </c>
      <c r="J41" s="13">
        <v>92</v>
      </c>
      <c r="K41" s="19">
        <f t="shared" si="4"/>
        <v>4</v>
      </c>
      <c r="L41" s="16">
        <f>SUM(feb!F41 + mrt!J41 + apr!L41+ mei!L41+ jun!K41+ jul!M41+ K41)</f>
        <v>22</v>
      </c>
      <c r="M41" s="17">
        <f t="shared" si="5"/>
        <v>425</v>
      </c>
      <c r="N41" s="18">
        <f>SUM(feb!H41 + mrt!L41 + apr!N41+ mei!N41+ jun!M41+ jul!O41+ M41)</f>
        <v>2211</v>
      </c>
    </row>
    <row r="42" spans="1:14" x14ac:dyDescent="0.2">
      <c r="A42" s="48" t="s">
        <v>77</v>
      </c>
      <c r="B42" s="13">
        <v>57</v>
      </c>
      <c r="C42" s="13">
        <v>47</v>
      </c>
      <c r="D42" s="13">
        <v>65</v>
      </c>
      <c r="E42" s="13">
        <v>50</v>
      </c>
      <c r="F42" s="13"/>
      <c r="G42" s="13">
        <v>54</v>
      </c>
      <c r="H42" s="13">
        <v>59</v>
      </c>
      <c r="I42" s="13">
        <v>54</v>
      </c>
      <c r="J42" s="13"/>
      <c r="K42" s="19">
        <f t="shared" si="4"/>
        <v>7</v>
      </c>
      <c r="L42" s="16">
        <f>SUM(feb!F42 + mrt!J42 + apr!L42+ mei!L42+ jun!K42+ jul!M42+ K42)</f>
        <v>26</v>
      </c>
      <c r="M42" s="17">
        <f t="shared" si="5"/>
        <v>386</v>
      </c>
      <c r="N42" s="18">
        <f>SUM(feb!H42 + mrt!L42 + apr!N42+ mei!N42+ jun!M42+ jul!O42+ M42)</f>
        <v>1447</v>
      </c>
    </row>
    <row r="43" spans="1:14" x14ac:dyDescent="0.2">
      <c r="A43" s="48" t="s">
        <v>78</v>
      </c>
      <c r="B43" s="13"/>
      <c r="C43" s="13">
        <v>47</v>
      </c>
      <c r="D43" s="13"/>
      <c r="E43" s="13">
        <v>50</v>
      </c>
      <c r="F43" s="13"/>
      <c r="G43" s="13"/>
      <c r="H43" s="13">
        <v>59</v>
      </c>
      <c r="I43" s="13"/>
      <c r="J43" s="13">
        <v>53</v>
      </c>
      <c r="K43" s="19">
        <f t="shared" si="4"/>
        <v>4</v>
      </c>
      <c r="L43" s="16">
        <f>SUM(feb!F43 + mrt!J43 + apr!L43+ mei!L43+ jun!K43+ jul!M43+ K43)</f>
        <v>14</v>
      </c>
      <c r="M43" s="17">
        <f t="shared" si="5"/>
        <v>209</v>
      </c>
      <c r="N43" s="18">
        <f>SUM(feb!H43 + mrt!L43 + apr!N43+ mei!N43+ jun!M43+ jul!O43+ M43)</f>
        <v>744</v>
      </c>
    </row>
    <row r="44" spans="1:14" x14ac:dyDescent="0.2">
      <c r="A44" s="48" t="s">
        <v>79</v>
      </c>
      <c r="B44" s="13">
        <v>92</v>
      </c>
      <c r="C44" s="13">
        <v>47</v>
      </c>
      <c r="D44" s="13">
        <v>65</v>
      </c>
      <c r="E44" s="13">
        <v>50</v>
      </c>
      <c r="F44" s="13">
        <v>60</v>
      </c>
      <c r="G44" s="13">
        <v>110</v>
      </c>
      <c r="H44" s="13">
        <v>59</v>
      </c>
      <c r="I44" s="13">
        <v>86</v>
      </c>
      <c r="J44" s="13">
        <v>53</v>
      </c>
      <c r="K44" s="19">
        <f t="shared" si="4"/>
        <v>9</v>
      </c>
      <c r="L44" s="16">
        <f>SUM(feb!F44 + mrt!J44 + apr!L44+ mei!L44+ jun!K44+ jul!M44+ K44)</f>
        <v>47</v>
      </c>
      <c r="M44" s="17">
        <f t="shared" si="5"/>
        <v>622</v>
      </c>
      <c r="N44" s="18">
        <f>SUM(feb!H44 + mrt!L44 + apr!N44+ mei!N44+ jun!M44+ jul!O44+ M44)</f>
        <v>3200</v>
      </c>
    </row>
    <row r="45" spans="1:14" x14ac:dyDescent="0.2">
      <c r="A45" s="48" t="s">
        <v>80</v>
      </c>
      <c r="B45" s="13"/>
      <c r="C45" s="13"/>
      <c r="E45" s="13"/>
      <c r="F45" s="13"/>
      <c r="G45" s="13"/>
      <c r="H45" s="13"/>
      <c r="I45" s="13">
        <v>87</v>
      </c>
      <c r="J45" s="13"/>
      <c r="K45" s="19">
        <f t="shared" si="4"/>
        <v>1</v>
      </c>
      <c r="L45" s="16">
        <f>SUM(feb!F45 + mrt!J45 + apr!L45+ mei!L45+ jun!K45+ jul!M45+ K45)</f>
        <v>21</v>
      </c>
      <c r="M45" s="17">
        <f t="shared" si="5"/>
        <v>87</v>
      </c>
      <c r="N45" s="18">
        <f>SUM(feb!H45 + mrt!L45 + apr!N45+ mei!N45+ jun!M45+ jul!O45+ M45)</f>
        <v>2117</v>
      </c>
    </row>
    <row r="46" spans="1:14" x14ac:dyDescent="0.2">
      <c r="A46" s="48" t="s">
        <v>81</v>
      </c>
      <c r="B46" s="13"/>
      <c r="C46" s="13"/>
      <c r="D46" s="13"/>
      <c r="E46" s="13"/>
      <c r="F46" s="13"/>
      <c r="G46" s="13"/>
      <c r="H46" s="13"/>
      <c r="I46" s="13"/>
      <c r="J46" s="13"/>
      <c r="K46" s="19">
        <f t="shared" si="4"/>
        <v>0</v>
      </c>
      <c r="L46" s="16">
        <f>SUM(feb!F46 + mrt!J46 + apr!L46+ mei!L46+ jun!K46+ jul!M46+ K46)</f>
        <v>0</v>
      </c>
      <c r="M46" s="17">
        <f t="shared" si="5"/>
        <v>0</v>
      </c>
      <c r="N46" s="18">
        <f>SUM(feb!H46 + mrt!L46 + apr!N46+ mei!N46+ jun!M46+ jul!O46+ M46)</f>
        <v>0</v>
      </c>
    </row>
    <row r="47" spans="1:14" ht="12" customHeight="1" x14ac:dyDescent="0.2">
      <c r="A47" s="48" t="s">
        <v>82</v>
      </c>
      <c r="B47" s="13"/>
      <c r="C47" s="13"/>
      <c r="D47" s="13"/>
      <c r="E47" s="13"/>
      <c r="F47" s="13"/>
      <c r="G47" s="13"/>
      <c r="H47" s="13"/>
      <c r="I47" s="13"/>
      <c r="J47" s="13"/>
      <c r="K47" s="19">
        <f t="shared" si="4"/>
        <v>0</v>
      </c>
      <c r="L47" s="16">
        <f>SUM(feb!F47 + mrt!J47 + apr!L47+ mei!L47+ jun!K47+ jul!M47+ K47)</f>
        <v>0</v>
      </c>
      <c r="M47" s="17">
        <f t="shared" si="5"/>
        <v>0</v>
      </c>
      <c r="N47" s="18">
        <f>SUM(feb!H47 + mrt!L47 + apr!N47+ mei!N47+ jun!M47+ jul!O47+ M47)</f>
        <v>0</v>
      </c>
    </row>
    <row r="48" spans="1:14" ht="12" customHeight="1" x14ac:dyDescent="0.2">
      <c r="A48" s="48" t="s">
        <v>83</v>
      </c>
      <c r="B48" s="13"/>
      <c r="C48" s="13">
        <v>88</v>
      </c>
      <c r="D48" s="13"/>
      <c r="E48" s="13"/>
      <c r="F48" s="13">
        <v>74</v>
      </c>
      <c r="G48" s="13"/>
      <c r="H48" s="13">
        <v>92</v>
      </c>
      <c r="I48" s="13">
        <v>87</v>
      </c>
      <c r="J48" s="13"/>
      <c r="K48" s="19">
        <f t="shared" si="4"/>
        <v>4</v>
      </c>
      <c r="L48" s="16">
        <f>SUM(feb!F48 + mrt!J48 + apr!L48+ mei!L48+ jun!K48+ jul!M48+ K48)</f>
        <v>6</v>
      </c>
      <c r="M48" s="17">
        <f t="shared" si="5"/>
        <v>341</v>
      </c>
      <c r="N48" s="18">
        <f>SUM(feb!H48 + mrt!L48 + apr!N48+ mei!N48+ jun!M48+ jul!O48+ M48)</f>
        <v>514</v>
      </c>
    </row>
    <row r="49" spans="1:14" ht="12" customHeight="1" x14ac:dyDescent="0.2">
      <c r="A49" s="48" t="s">
        <v>84</v>
      </c>
      <c r="B49" s="13"/>
      <c r="C49" s="13"/>
      <c r="D49" s="13"/>
      <c r="E49" s="13"/>
      <c r="F49" s="13"/>
      <c r="G49" s="13"/>
      <c r="H49" s="13"/>
      <c r="I49" s="13"/>
      <c r="J49" s="13"/>
      <c r="K49" s="19">
        <f t="shared" si="4"/>
        <v>0</v>
      </c>
      <c r="L49" s="16">
        <f>SUM(feb!F49 + mrt!J49 + apr!L49+ mei!L49+ jun!K49+ jul!M49+ K49)</f>
        <v>0</v>
      </c>
      <c r="M49" s="17">
        <f t="shared" si="5"/>
        <v>0</v>
      </c>
      <c r="N49" s="18">
        <f>SUM(feb!H49 + mrt!L49 + apr!N49+ mei!N49+ jun!M49+ jul!O49+ M49)</f>
        <v>0</v>
      </c>
    </row>
    <row r="50" spans="1:14" x14ac:dyDescent="0.2">
      <c r="A50" s="48" t="s">
        <v>85</v>
      </c>
      <c r="B50" s="13">
        <v>111</v>
      </c>
      <c r="C50" s="13">
        <v>82</v>
      </c>
      <c r="D50" s="13"/>
      <c r="E50" s="13">
        <v>78</v>
      </c>
      <c r="F50" s="13">
        <v>75</v>
      </c>
      <c r="G50" s="13">
        <v>102</v>
      </c>
      <c r="H50" s="13">
        <v>79</v>
      </c>
      <c r="I50" s="13">
        <v>97</v>
      </c>
      <c r="J50" s="13">
        <v>75</v>
      </c>
      <c r="K50" s="19">
        <f t="shared" si="4"/>
        <v>8</v>
      </c>
      <c r="L50" s="16">
        <f>SUM(feb!F50 + mrt!J50 + apr!L50+ mei!L50+ jun!K50+ jul!M50+ K50)</f>
        <v>42</v>
      </c>
      <c r="M50" s="17">
        <f t="shared" si="5"/>
        <v>699</v>
      </c>
      <c r="N50" s="18">
        <f>SUM(feb!H50 + mrt!L50 + apr!N50+ mei!N50+ jun!M50+ jul!O50+ M50)</f>
        <v>3475</v>
      </c>
    </row>
    <row r="51" spans="1:14" x14ac:dyDescent="0.2">
      <c r="A51" s="48" t="s">
        <v>86</v>
      </c>
      <c r="B51" s="13"/>
      <c r="C51" s="13">
        <v>87</v>
      </c>
      <c r="D51" s="13"/>
      <c r="E51" s="13">
        <v>94</v>
      </c>
      <c r="F51" s="13"/>
      <c r="G51" s="13"/>
      <c r="H51" s="13">
        <v>92</v>
      </c>
      <c r="I51" s="13"/>
      <c r="J51" s="13"/>
      <c r="K51" s="19">
        <f t="shared" si="4"/>
        <v>3</v>
      </c>
      <c r="L51" s="16">
        <f>SUM(feb!F51 + mrt!J51 + apr!L51+ mei!L51+ jun!K51+ jul!M51+ K51)</f>
        <v>11</v>
      </c>
      <c r="M51" s="17">
        <f t="shared" si="5"/>
        <v>273</v>
      </c>
      <c r="N51" s="18">
        <f>SUM(feb!H51 + mrt!L51 + apr!N51+ mei!N51+ jun!M51+ jul!O51+ M51)</f>
        <v>912</v>
      </c>
    </row>
    <row r="52" spans="1:14" x14ac:dyDescent="0.2">
      <c r="A52" s="48" t="s">
        <v>87</v>
      </c>
      <c r="B52" s="13">
        <v>130</v>
      </c>
      <c r="C52" s="13">
        <v>87</v>
      </c>
      <c r="D52" s="13"/>
      <c r="E52" s="13"/>
      <c r="F52" s="13"/>
      <c r="G52" s="13"/>
      <c r="H52" s="13"/>
      <c r="I52" s="13">
        <v>87</v>
      </c>
      <c r="J52" s="13">
        <v>92</v>
      </c>
      <c r="K52" s="19">
        <f t="shared" si="4"/>
        <v>4</v>
      </c>
      <c r="L52" s="16">
        <f>SUM(feb!F52 + mrt!J52 + apr!L52+ mei!L52+ jun!K52+ jul!M52+ K52)</f>
        <v>22</v>
      </c>
      <c r="M52" s="17">
        <f t="shared" si="5"/>
        <v>396</v>
      </c>
      <c r="N52" s="18">
        <f>SUM(feb!H52 + mrt!L52 + apr!N52+ mei!N52+ jun!M52+ jul!O52+ M52)</f>
        <v>2156</v>
      </c>
    </row>
    <row r="53" spans="1:14" x14ac:dyDescent="0.2">
      <c r="A53" s="48" t="s">
        <v>88</v>
      </c>
      <c r="B53" s="13">
        <v>57</v>
      </c>
      <c r="C53" s="13"/>
      <c r="D53" s="13"/>
      <c r="E53" s="13">
        <v>50</v>
      </c>
      <c r="F53" s="13"/>
      <c r="G53" s="13"/>
      <c r="H53" s="13"/>
      <c r="I53" s="13"/>
      <c r="J53" s="13"/>
      <c r="K53" s="19">
        <f t="shared" si="4"/>
        <v>2</v>
      </c>
      <c r="L53" s="16">
        <f>SUM(feb!F53 + mrt!J53 + apr!L53+ mei!L53+ jun!K53+ jul!M53+ K53)</f>
        <v>26</v>
      </c>
      <c r="M53" s="17">
        <f t="shared" si="5"/>
        <v>107</v>
      </c>
      <c r="N53" s="18">
        <f>SUM(feb!H53 + mrt!L53 + apr!N53+ mei!N53+ jun!M53+ jul!O53+ M53)</f>
        <v>1419</v>
      </c>
    </row>
    <row r="54" spans="1:14" x14ac:dyDescent="0.2">
      <c r="A54" s="48" t="s">
        <v>89</v>
      </c>
      <c r="B54" s="13"/>
      <c r="C54" s="13">
        <v>47</v>
      </c>
      <c r="D54" s="13"/>
      <c r="E54" s="13"/>
      <c r="F54" s="13"/>
      <c r="G54" s="13"/>
      <c r="H54" s="13">
        <v>59</v>
      </c>
      <c r="I54" s="13"/>
      <c r="J54" s="13"/>
      <c r="K54" s="19">
        <f t="shared" si="4"/>
        <v>2</v>
      </c>
      <c r="L54" s="16">
        <f>SUM(feb!F54 + mrt!J54 + apr!L54+ mei!L54+ jun!K54+ jul!M54+ K54)</f>
        <v>14</v>
      </c>
      <c r="M54" s="17">
        <f t="shared" si="5"/>
        <v>106</v>
      </c>
      <c r="N54" s="18">
        <f>SUM(feb!H54 + mrt!L54 + apr!N54+ mei!N54+ jun!M54+ jul!O54+ M54)</f>
        <v>724</v>
      </c>
    </row>
    <row r="55" spans="1:14" x14ac:dyDescent="0.2">
      <c r="A55" s="48" t="s">
        <v>90</v>
      </c>
      <c r="B55" s="13"/>
      <c r="C55" s="13"/>
      <c r="D55" s="13"/>
      <c r="E55" s="13">
        <v>78</v>
      </c>
      <c r="F55" s="13"/>
      <c r="G55" s="13">
        <v>102</v>
      </c>
      <c r="H55" s="13"/>
      <c r="I55" s="13">
        <v>97</v>
      </c>
      <c r="J55" s="13">
        <v>75</v>
      </c>
      <c r="K55" s="19">
        <f t="shared" si="4"/>
        <v>4</v>
      </c>
      <c r="L55" s="16">
        <f>SUM(feb!F55 + mrt!J55 + apr!L55+ mei!L55+ jun!K55+ jul!M55+ K55)</f>
        <v>29</v>
      </c>
      <c r="M55" s="17">
        <f t="shared" si="5"/>
        <v>352</v>
      </c>
      <c r="N55" s="18">
        <f>SUM(feb!H55 + mrt!L55 + apr!N55+ mei!N55+ jun!M55+ jul!O55+ M55)</f>
        <v>2570</v>
      </c>
    </row>
    <row r="56" spans="1:14" x14ac:dyDescent="0.2">
      <c r="A56" s="48" t="s">
        <v>91</v>
      </c>
      <c r="B56" s="13"/>
      <c r="C56" s="13"/>
      <c r="D56" s="13"/>
      <c r="E56" s="13"/>
      <c r="F56" s="13"/>
      <c r="G56" s="13"/>
      <c r="H56" s="13"/>
      <c r="I56" s="13"/>
      <c r="J56" s="13"/>
      <c r="K56" s="19">
        <f t="shared" si="4"/>
        <v>0</v>
      </c>
      <c r="L56" s="16">
        <f>SUM(feb!F56 + mrt!J56 + apr!L56+ mei!L56+ jun!K56+ jul!M56+ K56)</f>
        <v>0</v>
      </c>
      <c r="M56" s="17">
        <f t="shared" si="5"/>
        <v>0</v>
      </c>
      <c r="N56" s="18">
        <f>SUM(feb!H56 + mrt!L56 + apr!N56+ mei!N56+ jun!M56+ jul!O56+ M56)</f>
        <v>0</v>
      </c>
    </row>
    <row r="57" spans="1:14" x14ac:dyDescent="0.2">
      <c r="A57" s="48" t="s">
        <v>92</v>
      </c>
      <c r="B57" s="13"/>
      <c r="C57" s="13"/>
      <c r="D57" s="13"/>
      <c r="E57" s="13"/>
      <c r="F57" s="13"/>
      <c r="G57" s="13"/>
      <c r="H57" s="13"/>
      <c r="I57" s="13"/>
      <c r="J57" s="13"/>
      <c r="K57" s="19">
        <f t="shared" si="4"/>
        <v>0</v>
      </c>
      <c r="L57" s="16">
        <f>SUM(feb!F57 + mrt!J57 + apr!L57+ mei!L57+ jun!K57+ jul!M57+ K57)</f>
        <v>0</v>
      </c>
      <c r="M57" s="17">
        <f t="shared" si="5"/>
        <v>0</v>
      </c>
      <c r="N57" s="18">
        <f>SUM(feb!H57 + mrt!L57 + apr!N57+ mei!N57+ jun!M57+ jul!O57+ M57)</f>
        <v>0</v>
      </c>
    </row>
    <row r="58" spans="1:14" x14ac:dyDescent="0.2">
      <c r="A58" s="48" t="s">
        <v>93</v>
      </c>
      <c r="B58" s="13"/>
      <c r="C58" s="13"/>
      <c r="D58" s="13">
        <v>81</v>
      </c>
      <c r="E58" s="13">
        <v>78</v>
      </c>
      <c r="F58" s="13"/>
      <c r="G58" s="13">
        <v>102</v>
      </c>
      <c r="H58" s="13">
        <v>79</v>
      </c>
      <c r="I58" s="13"/>
      <c r="J58" s="13"/>
      <c r="K58" s="19">
        <f t="shared" si="4"/>
        <v>4</v>
      </c>
      <c r="L58" s="16">
        <f>SUM(feb!F58 + mrt!J58 + apr!L58+ mei!L58+ jun!K58+ jul!M58+ K58)</f>
        <v>32</v>
      </c>
      <c r="M58" s="17">
        <f t="shared" si="5"/>
        <v>340</v>
      </c>
      <c r="N58" s="18">
        <f>SUM(feb!H58 + mrt!L58 + apr!N58+ mei!N58+ jun!M58+ jul!O58+ M58)</f>
        <v>2585</v>
      </c>
    </row>
    <row r="59" spans="1:14" x14ac:dyDescent="0.2">
      <c r="A59" s="48" t="s">
        <v>94</v>
      </c>
      <c r="B59" s="13">
        <v>111</v>
      </c>
      <c r="C59" s="13">
        <v>82</v>
      </c>
      <c r="D59" s="13">
        <v>81</v>
      </c>
      <c r="E59" s="13">
        <v>78</v>
      </c>
      <c r="F59" s="13"/>
      <c r="G59" s="13">
        <v>102</v>
      </c>
      <c r="H59" s="13">
        <v>79</v>
      </c>
      <c r="I59" s="13"/>
      <c r="J59" s="13"/>
      <c r="K59" s="19">
        <f t="shared" si="4"/>
        <v>6</v>
      </c>
      <c r="L59" s="16">
        <f>SUM(feb!F59 + mrt!J59 + apr!L59+ mei!L59+ jun!K59+ jul!M59+ K59)</f>
        <v>37</v>
      </c>
      <c r="M59" s="17">
        <f t="shared" si="5"/>
        <v>533</v>
      </c>
      <c r="N59" s="18">
        <f>SUM(feb!H59 + mrt!L59 + apr!N59+ mei!N59+ jun!M59+ jul!O59+ M59)</f>
        <v>3047</v>
      </c>
    </row>
    <row r="60" spans="1:14" x14ac:dyDescent="0.2">
      <c r="A60" s="48" t="s">
        <v>95</v>
      </c>
      <c r="B60" s="13"/>
      <c r="C60" s="13"/>
      <c r="D60" s="13"/>
      <c r="E60" s="13"/>
      <c r="F60" s="13"/>
      <c r="G60" s="13"/>
      <c r="H60" s="13"/>
      <c r="I60" s="13"/>
      <c r="J60" s="13"/>
      <c r="K60" s="19">
        <f t="shared" si="4"/>
        <v>0</v>
      </c>
      <c r="L60" s="16">
        <f>SUM(feb!F60 + mrt!J60 + apr!L60+ mei!L60+ jun!K60+ jul!M60+ K60)</f>
        <v>1</v>
      </c>
      <c r="M60" s="17">
        <f t="shared" si="5"/>
        <v>0</v>
      </c>
      <c r="N60" s="18">
        <f>SUM(feb!H60 + mrt!L60 + apr!N60+ mei!N60+ jun!M60+ jul!O60+ M60)</f>
        <v>70</v>
      </c>
    </row>
    <row r="61" spans="1:14" x14ac:dyDescent="0.2">
      <c r="A61" s="48" t="s">
        <v>96</v>
      </c>
      <c r="B61" s="13"/>
      <c r="C61" s="13">
        <v>82</v>
      </c>
      <c r="D61" s="13">
        <v>81</v>
      </c>
      <c r="E61" s="13">
        <v>78</v>
      </c>
      <c r="F61" s="13"/>
      <c r="G61" s="13"/>
      <c r="H61" s="13"/>
      <c r="I61" s="13"/>
      <c r="J61" s="13">
        <v>75</v>
      </c>
      <c r="K61" s="19">
        <f t="shared" si="4"/>
        <v>4</v>
      </c>
      <c r="L61" s="16">
        <f>SUM(feb!F61 + mrt!J61 + apr!L61+ mei!L61+ jun!K61+ jul!M61+ K61)</f>
        <v>33</v>
      </c>
      <c r="M61" s="17">
        <f t="shared" si="5"/>
        <v>316</v>
      </c>
      <c r="N61" s="18">
        <f>SUM(feb!H61 + mrt!L61 + apr!N61+ mei!N61+ jun!M61+ jul!O61+ M61)</f>
        <v>2595</v>
      </c>
    </row>
    <row r="62" spans="1:14" x14ac:dyDescent="0.2">
      <c r="A62" s="48" t="s">
        <v>97</v>
      </c>
      <c r="B62" s="13">
        <v>92</v>
      </c>
      <c r="C62" s="13"/>
      <c r="D62" s="13"/>
      <c r="E62" s="13"/>
      <c r="F62" s="13"/>
      <c r="G62" s="13"/>
      <c r="H62" s="13"/>
      <c r="I62" s="13">
        <v>86</v>
      </c>
      <c r="J62" s="13"/>
      <c r="K62" s="19">
        <f>COUNT(B62:J62)</f>
        <v>2</v>
      </c>
      <c r="L62" s="16">
        <f>SUM(feb!F62 + mrt!J62 + apr!L62+ mei!L62+ jun!K62+ jul!M62+ K62)</f>
        <v>3</v>
      </c>
      <c r="M62" s="17">
        <f>SUM(B62:J62)</f>
        <v>178</v>
      </c>
      <c r="N62" s="18">
        <f>SUM(feb!H62 + mrt!L62 + apr!N62+ mei!N62+ jun!M62+ jul!O62+ M62)</f>
        <v>267</v>
      </c>
    </row>
    <row r="63" spans="1:14" x14ac:dyDescent="0.2">
      <c r="A63" s="48" t="s">
        <v>98</v>
      </c>
      <c r="C63" s="13"/>
      <c r="D63" s="13"/>
      <c r="E63" s="13"/>
      <c r="F63" s="13">
        <v>51</v>
      </c>
      <c r="G63" s="13"/>
      <c r="H63" s="13"/>
      <c r="I63" s="13"/>
      <c r="J63" s="13"/>
      <c r="K63" s="19">
        <f t="shared" si="4"/>
        <v>1</v>
      </c>
      <c r="L63" s="16">
        <f>SUM(feb!F63 + mrt!J63 + apr!L63+ mei!L63+ jun!K63+ jul!M63+ K63)</f>
        <v>2</v>
      </c>
      <c r="M63" s="17">
        <f t="shared" si="5"/>
        <v>51</v>
      </c>
      <c r="N63" s="18">
        <f>SUM(feb!H63 + mrt!L63 + apr!N63+ mei!N63+ jun!M63+ jul!O63+ M63)</f>
        <v>113</v>
      </c>
    </row>
    <row r="64" spans="1:14" x14ac:dyDescent="0.2">
      <c r="A64" s="48" t="s">
        <v>99</v>
      </c>
      <c r="B64" s="13"/>
      <c r="C64" s="13"/>
      <c r="D64" s="13"/>
      <c r="E64" s="13"/>
      <c r="F64" s="13"/>
      <c r="G64" s="13"/>
      <c r="H64" s="13"/>
      <c r="I64" s="13"/>
      <c r="J64" s="13"/>
      <c r="K64" s="19">
        <f t="shared" si="4"/>
        <v>0</v>
      </c>
      <c r="L64" s="16">
        <f>SUM(feb!F64 + mrt!J64 + apr!L64+ mei!L64+ jun!K64+ jul!M64+ K64)</f>
        <v>0</v>
      </c>
      <c r="M64" s="17">
        <f t="shared" si="5"/>
        <v>0</v>
      </c>
      <c r="N64" s="18">
        <f>SUM(feb!H64 + mrt!L64 + apr!N64+ mei!N64+ jun!M64+ jul!O64+ M64)</f>
        <v>0</v>
      </c>
    </row>
    <row r="65" spans="1:14" x14ac:dyDescent="0.2">
      <c r="A65" s="48" t="s">
        <v>100</v>
      </c>
      <c r="B65" s="13"/>
      <c r="C65" s="13"/>
      <c r="D65" s="13"/>
      <c r="E65" s="13">
        <v>94</v>
      </c>
      <c r="F65" s="13"/>
      <c r="G65" s="13"/>
      <c r="H65" s="13">
        <v>92</v>
      </c>
      <c r="I65" s="13"/>
      <c r="J65" s="13"/>
      <c r="K65" s="19">
        <f t="shared" si="4"/>
        <v>2</v>
      </c>
      <c r="L65" s="16">
        <f>SUM(feb!F65 + mrt!J65 + apr!L65+ mei!L65+ jun!K65+ jul!M65+ K65)</f>
        <v>24</v>
      </c>
      <c r="M65" s="17">
        <f t="shared" si="5"/>
        <v>186</v>
      </c>
      <c r="N65" s="18">
        <f>SUM(feb!H65 + mrt!L65 + apr!N65+ mei!N65+ jun!M65+ jul!O65+ M65)</f>
        <v>2259</v>
      </c>
    </row>
    <row r="66" spans="1:14" x14ac:dyDescent="0.2">
      <c r="A66" s="48" t="s">
        <v>101</v>
      </c>
      <c r="B66" s="13"/>
      <c r="C66" s="13"/>
      <c r="D66" s="13"/>
      <c r="E66" s="13"/>
      <c r="F66" s="13"/>
      <c r="G66" s="13"/>
      <c r="H66" s="13"/>
      <c r="I66" s="13"/>
      <c r="J66" s="13"/>
      <c r="K66" s="19">
        <f t="shared" si="4"/>
        <v>0</v>
      </c>
      <c r="L66" s="16">
        <f>SUM(feb!F66 + mrt!J66 + apr!L66+ mei!L66+ jun!K66+ jul!M66+ K66)</f>
        <v>0</v>
      </c>
      <c r="M66" s="17">
        <f t="shared" si="5"/>
        <v>0</v>
      </c>
      <c r="N66" s="18">
        <f>SUM(feb!H66 + mrt!L66 + apr!N66+ mei!N66+ jun!M66+ jul!O66+ M66)</f>
        <v>0</v>
      </c>
    </row>
    <row r="67" spans="1:14" x14ac:dyDescent="0.2">
      <c r="A67" s="48" t="s">
        <v>102</v>
      </c>
      <c r="B67" s="13"/>
      <c r="C67" s="13"/>
      <c r="D67" s="13"/>
      <c r="E67" s="13"/>
      <c r="F67" s="13"/>
      <c r="G67" s="13"/>
      <c r="H67" s="13"/>
      <c r="I67" s="13"/>
      <c r="J67" s="13"/>
      <c r="K67" s="19">
        <f t="shared" si="4"/>
        <v>0</v>
      </c>
      <c r="L67" s="16">
        <f>SUM(feb!F67 + mrt!J67 + apr!L67+ mei!L67+ jun!K67+ jul!M67+ K67)</f>
        <v>7</v>
      </c>
      <c r="M67" s="17">
        <f t="shared" si="5"/>
        <v>0</v>
      </c>
      <c r="N67" s="18">
        <f>SUM(feb!H67 + mrt!L67 + apr!N67+ mei!N67+ jun!M67+ jul!O67+ M67)</f>
        <v>622</v>
      </c>
    </row>
    <row r="68" spans="1:14" x14ac:dyDescent="0.2">
      <c r="A68" s="48" t="s">
        <v>103</v>
      </c>
      <c r="B68" s="13"/>
      <c r="C68" s="13"/>
      <c r="D68" s="13"/>
      <c r="E68" s="13"/>
      <c r="F68" s="13"/>
      <c r="G68" s="13"/>
      <c r="H68" s="13"/>
      <c r="I68" s="13"/>
      <c r="J68" s="13"/>
      <c r="K68" s="19">
        <f t="shared" si="4"/>
        <v>0</v>
      </c>
      <c r="L68" s="16">
        <f>SUM(feb!F68 + mrt!J68 + apr!L68+ mei!L68+ jun!K68+ jul!M68+ K68)</f>
        <v>1</v>
      </c>
      <c r="M68" s="17">
        <f t="shared" si="5"/>
        <v>0</v>
      </c>
      <c r="N68" s="18">
        <f>SUM(feb!H68 + mrt!L68 + apr!N68+ mei!N68+ jun!M68+ jul!O68+ M68)</f>
        <v>76</v>
      </c>
    </row>
    <row r="69" spans="1:14" x14ac:dyDescent="0.2">
      <c r="A69" s="48" t="s">
        <v>104</v>
      </c>
      <c r="B69" s="13"/>
      <c r="C69" s="13"/>
      <c r="D69" s="13"/>
      <c r="E69" s="13"/>
      <c r="F69" s="13"/>
      <c r="G69" s="13"/>
      <c r="H69" s="13"/>
      <c r="I69" s="13"/>
      <c r="J69" s="13"/>
      <c r="K69" s="19">
        <f t="shared" ref="K69:K99" si="6">COUNT(B69:J69)</f>
        <v>0</v>
      </c>
      <c r="L69" s="16">
        <f>SUM(feb!F69 + mrt!J69 + apr!L69+ mei!L69+ jun!K69+ jul!M69+ K69)</f>
        <v>2</v>
      </c>
      <c r="M69" s="17">
        <f t="shared" ref="M69:M99" si="7">SUM(B69:J69)</f>
        <v>0</v>
      </c>
      <c r="N69" s="18">
        <f>SUM(feb!H69 + mrt!L69 + apr!N69+ mei!N69+ jun!M69+ jul!O69+ M69)</f>
        <v>133</v>
      </c>
    </row>
    <row r="70" spans="1:14" x14ac:dyDescent="0.2">
      <c r="A70" s="48" t="s">
        <v>105</v>
      </c>
      <c r="B70" s="13">
        <v>170</v>
      </c>
      <c r="C70" s="13">
        <v>88</v>
      </c>
      <c r="D70" s="13">
        <v>120</v>
      </c>
      <c r="E70" s="13">
        <v>94</v>
      </c>
      <c r="F70" s="13">
        <v>74</v>
      </c>
      <c r="G70" s="13"/>
      <c r="H70" s="13">
        <v>92</v>
      </c>
      <c r="I70" s="13">
        <v>87</v>
      </c>
      <c r="J70" s="13">
        <v>92</v>
      </c>
      <c r="K70" s="19">
        <f t="shared" si="6"/>
        <v>8</v>
      </c>
      <c r="L70" s="16">
        <f>SUM(feb!F70 + mrt!J70 + apr!L70+ mei!L70+ jun!K70+ jul!M70+ K70)</f>
        <v>56</v>
      </c>
      <c r="M70" s="17">
        <f t="shared" si="7"/>
        <v>817</v>
      </c>
      <c r="N70" s="18">
        <f>SUM(feb!H70 + mrt!L70 + apr!N70+ mei!N70+ jun!M70+ jul!O70+ M70)</f>
        <v>5907</v>
      </c>
    </row>
    <row r="71" spans="1:14" x14ac:dyDescent="0.2">
      <c r="A71" s="48" t="s">
        <v>106</v>
      </c>
      <c r="B71" s="13"/>
      <c r="C71" s="13"/>
      <c r="D71" s="13"/>
      <c r="E71" s="13">
        <v>78</v>
      </c>
      <c r="F71" s="13">
        <v>75</v>
      </c>
      <c r="G71" s="13">
        <v>102</v>
      </c>
      <c r="H71" s="13">
        <v>79</v>
      </c>
      <c r="I71" s="13">
        <v>97</v>
      </c>
      <c r="J71" s="13">
        <v>75</v>
      </c>
      <c r="K71" s="19">
        <f t="shared" si="6"/>
        <v>6</v>
      </c>
      <c r="L71" s="16">
        <f>SUM(feb!F71 + mrt!J71 + apr!L71+ mei!L71+ jun!K71+ jul!M71+ K71)</f>
        <v>38</v>
      </c>
      <c r="M71" s="17">
        <f t="shared" si="7"/>
        <v>506</v>
      </c>
      <c r="N71" s="18">
        <f>SUM(feb!H71 + mrt!L71 + apr!N71+ mei!N71+ jun!M71+ jul!O71+ M71)</f>
        <v>3135</v>
      </c>
    </row>
    <row r="72" spans="1:14" x14ac:dyDescent="0.2">
      <c r="A72" s="48" t="s">
        <v>107</v>
      </c>
      <c r="B72" s="13"/>
      <c r="C72" s="13"/>
      <c r="D72" s="13"/>
      <c r="E72" s="13"/>
      <c r="F72" s="13"/>
      <c r="G72" s="13"/>
      <c r="H72" s="13"/>
      <c r="I72" s="13"/>
      <c r="J72" s="13"/>
      <c r="K72" s="19">
        <f t="shared" si="6"/>
        <v>0</v>
      </c>
      <c r="L72" s="16">
        <f>SUM(feb!F72 + mrt!J72 + apr!L72+ mei!L72+ jun!K72+ jul!M72+ K72)</f>
        <v>3</v>
      </c>
      <c r="M72" s="17">
        <f t="shared" si="7"/>
        <v>0</v>
      </c>
      <c r="N72" s="18">
        <f>SUM(feb!H72 + mrt!L72 + apr!N72+ mei!N72+ jun!M72+ jul!O72+ M72)</f>
        <v>213</v>
      </c>
    </row>
    <row r="73" spans="1:14" x14ac:dyDescent="0.2">
      <c r="A73" s="48" t="s">
        <v>19</v>
      </c>
      <c r="B73" s="13"/>
      <c r="C73" s="13"/>
      <c r="D73" s="13"/>
      <c r="E73" s="13"/>
      <c r="F73" s="13"/>
      <c r="G73" s="13"/>
      <c r="H73" s="20"/>
      <c r="I73" s="13"/>
      <c r="J73" s="13"/>
      <c r="K73" s="19">
        <f t="shared" si="6"/>
        <v>0</v>
      </c>
      <c r="L73" s="16">
        <f>SUM(feb!F73 + mrt!J73 + apr!L73+ mei!L73+ jun!K73+ jul!M73+ K73)</f>
        <v>0</v>
      </c>
      <c r="M73" s="17">
        <f t="shared" si="7"/>
        <v>0</v>
      </c>
      <c r="N73" s="18">
        <f>SUM(feb!H73 + mrt!L73 + apr!N73+ mei!N73+ jun!M73+ jul!O73+ M73)</f>
        <v>0</v>
      </c>
    </row>
    <row r="74" spans="1:14" x14ac:dyDescent="0.2">
      <c r="A74" s="48" t="s">
        <v>108</v>
      </c>
      <c r="B74" s="13"/>
      <c r="C74" s="13"/>
      <c r="D74" s="13"/>
      <c r="E74" s="13"/>
      <c r="F74" s="13"/>
      <c r="G74" s="13"/>
      <c r="H74" s="13"/>
      <c r="I74" s="13"/>
      <c r="J74" s="13"/>
      <c r="K74" s="19">
        <f t="shared" si="6"/>
        <v>0</v>
      </c>
      <c r="L74" s="16">
        <f>SUM(feb!F74 + mrt!J74 + apr!L74+ mei!L74+ jun!K74+ jul!M74+ K74)</f>
        <v>0</v>
      </c>
      <c r="M74" s="17">
        <f t="shared" si="7"/>
        <v>0</v>
      </c>
      <c r="N74" s="18">
        <f>SUM(feb!H74 + mrt!L74 + apr!N74+ mei!N74+ jun!M74+ jul!O74+ M74)</f>
        <v>0</v>
      </c>
    </row>
    <row r="75" spans="1:14" x14ac:dyDescent="0.2">
      <c r="A75" s="48" t="s">
        <v>109</v>
      </c>
      <c r="B75" s="13"/>
      <c r="C75" s="13"/>
      <c r="D75" s="13"/>
      <c r="E75" s="13"/>
      <c r="F75" s="13"/>
      <c r="G75" s="13"/>
      <c r="H75" s="13"/>
      <c r="I75" s="13"/>
      <c r="J75" s="13"/>
      <c r="K75" s="19">
        <f t="shared" si="6"/>
        <v>0</v>
      </c>
      <c r="L75" s="16">
        <f>SUM(feb!F75 + mrt!J75 + apr!L75+ mei!L75+ jun!K75+ jul!M75+ K75)</f>
        <v>0</v>
      </c>
      <c r="M75" s="17">
        <f t="shared" si="7"/>
        <v>0</v>
      </c>
      <c r="N75" s="18">
        <f>SUM(feb!H75 + mrt!L75 + apr!N75+ mei!N75+ jun!M75+ jul!O75+ M75)</f>
        <v>0</v>
      </c>
    </row>
    <row r="76" spans="1:14" x14ac:dyDescent="0.2">
      <c r="A76" s="48" t="s">
        <v>110</v>
      </c>
      <c r="B76" s="13"/>
      <c r="C76" s="13"/>
      <c r="D76" s="13"/>
      <c r="E76" s="13"/>
      <c r="F76" s="13"/>
      <c r="G76" s="13"/>
      <c r="H76" s="13"/>
      <c r="I76" s="13"/>
      <c r="J76" s="13"/>
      <c r="K76" s="19">
        <f t="shared" si="6"/>
        <v>0</v>
      </c>
      <c r="L76" s="16">
        <f>SUM(feb!F76 + mrt!J76 + apr!L76+ mei!L76+ jun!K76+ jul!M76+ K76)</f>
        <v>0</v>
      </c>
      <c r="M76" s="17">
        <f t="shared" si="7"/>
        <v>0</v>
      </c>
      <c r="N76" s="18">
        <f>SUM(feb!H76 + mrt!L76 + apr!N76+ mei!N76+ jun!M76+ jul!O76+ M76)</f>
        <v>0</v>
      </c>
    </row>
    <row r="77" spans="1:14" x14ac:dyDescent="0.2">
      <c r="A77" s="48" t="s">
        <v>111</v>
      </c>
      <c r="B77" s="13"/>
      <c r="C77" s="13"/>
      <c r="D77" s="13"/>
      <c r="E77" s="13"/>
      <c r="F77" s="13"/>
      <c r="G77" s="13"/>
      <c r="H77" s="13"/>
      <c r="I77" s="13"/>
      <c r="J77" s="13"/>
      <c r="K77" s="19">
        <f t="shared" si="6"/>
        <v>0</v>
      </c>
      <c r="L77" s="16">
        <f>SUM(feb!F77 + mrt!J77 + apr!L77+ mei!L77+ jun!K77+ jul!M77+ K77)</f>
        <v>0</v>
      </c>
      <c r="M77" s="17">
        <f t="shared" si="7"/>
        <v>0</v>
      </c>
      <c r="N77" s="18">
        <f>SUM(feb!H77 + mrt!L77 + apr!N77+ mei!N77+ jun!M77+ jul!O77+ M77)</f>
        <v>0</v>
      </c>
    </row>
    <row r="78" spans="1:14" x14ac:dyDescent="0.2">
      <c r="A78" s="48" t="s">
        <v>112</v>
      </c>
      <c r="B78" s="13">
        <v>57</v>
      </c>
      <c r="C78" s="13">
        <v>47</v>
      </c>
      <c r="D78" s="13"/>
      <c r="E78" s="13">
        <v>50</v>
      </c>
      <c r="F78" s="13">
        <v>60</v>
      </c>
      <c r="G78" s="13">
        <v>54</v>
      </c>
      <c r="H78" s="13">
        <v>59</v>
      </c>
      <c r="I78" s="13">
        <v>54</v>
      </c>
      <c r="J78" s="13"/>
      <c r="K78" s="19">
        <f t="shared" si="6"/>
        <v>7</v>
      </c>
      <c r="L78" s="16">
        <f>SUM(feb!F78 + mrt!J78 + apr!L78+ mei!L78+ jun!K78+ jul!M78+ K78)</f>
        <v>27</v>
      </c>
      <c r="M78" s="17">
        <f t="shared" si="7"/>
        <v>381</v>
      </c>
      <c r="N78" s="18">
        <f>SUM(feb!H78 + mrt!L78 + apr!N78+ mei!N78+ jun!M78+ jul!O78+ M78)</f>
        <v>1437</v>
      </c>
    </row>
    <row r="79" spans="1:14" x14ac:dyDescent="0.2">
      <c r="A79" s="48" t="s">
        <v>113</v>
      </c>
      <c r="B79" s="13"/>
      <c r="C79" s="13">
        <v>87</v>
      </c>
      <c r="D79" s="13">
        <v>122</v>
      </c>
      <c r="E79" s="13"/>
      <c r="F79" s="13"/>
      <c r="G79" s="13">
        <v>125</v>
      </c>
      <c r="H79" s="13"/>
      <c r="I79" s="13"/>
      <c r="J79" s="13">
        <v>92</v>
      </c>
      <c r="K79" s="19">
        <f t="shared" si="6"/>
        <v>4</v>
      </c>
      <c r="L79" s="16">
        <f>SUM(feb!F79 + mrt!J79 + apr!L79+ mei!L79+ jun!K79+ jul!M79+ K79)</f>
        <v>34</v>
      </c>
      <c r="M79" s="17">
        <f t="shared" si="7"/>
        <v>426</v>
      </c>
      <c r="N79" s="18">
        <f>SUM(feb!H79 + mrt!L79 + apr!N79+ mei!N79+ jun!M79+ jul!O79+ M79)</f>
        <v>3206</v>
      </c>
    </row>
    <row r="80" spans="1:14" x14ac:dyDescent="0.2">
      <c r="A80" s="48" t="s">
        <v>114</v>
      </c>
      <c r="B80" s="13"/>
      <c r="C80" s="13"/>
      <c r="D80" s="13">
        <v>122</v>
      </c>
      <c r="E80" s="13">
        <v>94</v>
      </c>
      <c r="F80" s="13"/>
      <c r="G80" s="13">
        <v>125</v>
      </c>
      <c r="H80" s="13">
        <v>92</v>
      </c>
      <c r="I80" s="13"/>
      <c r="J80" s="13">
        <v>92</v>
      </c>
      <c r="K80" s="19">
        <f t="shared" si="6"/>
        <v>5</v>
      </c>
      <c r="L80" s="16">
        <f>SUM(feb!F80 + mrt!J80 + apr!L80+ mei!L80+ jun!K80+ jul!M80+ K80)</f>
        <v>31</v>
      </c>
      <c r="M80" s="17">
        <f t="shared" si="7"/>
        <v>525</v>
      </c>
      <c r="N80" s="18">
        <f>SUM(feb!H80 + mrt!L80 + apr!N80+ mei!N80+ jun!M80+ jul!O80+ M80)</f>
        <v>2719</v>
      </c>
    </row>
    <row r="81" spans="1:14" x14ac:dyDescent="0.2">
      <c r="A81" s="48" t="s">
        <v>20</v>
      </c>
      <c r="B81" s="13"/>
      <c r="C81" s="13">
        <v>87</v>
      </c>
      <c r="D81" s="13"/>
      <c r="E81" s="13">
        <v>94</v>
      </c>
      <c r="F81" s="13"/>
      <c r="G81" s="13"/>
      <c r="H81" s="13"/>
      <c r="I81" s="13"/>
      <c r="J81" s="13">
        <v>92</v>
      </c>
      <c r="K81" s="19">
        <f t="shared" si="6"/>
        <v>3</v>
      </c>
      <c r="L81" s="16">
        <f>SUM(feb!F81 + mrt!J81 + apr!L81+ mei!L81+ jun!K81+ jul!M81+ K81)</f>
        <v>23</v>
      </c>
      <c r="M81" s="17">
        <f t="shared" si="7"/>
        <v>273</v>
      </c>
      <c r="N81" s="18">
        <f>SUM(feb!H81 + mrt!L81 + apr!N81+ mei!N81+ jun!M81+ jul!O81+ M81)</f>
        <v>1919</v>
      </c>
    </row>
    <row r="82" spans="1:14" x14ac:dyDescent="0.2">
      <c r="A82" s="48" t="s">
        <v>115</v>
      </c>
      <c r="B82" s="13"/>
      <c r="C82" s="13">
        <v>87</v>
      </c>
      <c r="D82" s="13">
        <v>122</v>
      </c>
      <c r="E82" s="13">
        <v>94</v>
      </c>
      <c r="F82" s="13"/>
      <c r="G82" s="13"/>
      <c r="H82" s="13"/>
      <c r="I82" s="13">
        <v>87</v>
      </c>
      <c r="J82" s="13"/>
      <c r="K82" s="19">
        <f t="shared" si="6"/>
        <v>4</v>
      </c>
      <c r="L82" s="16">
        <f>SUM(feb!F82 + mrt!J82 + apr!L82+ mei!L82+ jun!K82+ jul!M82+ K82)</f>
        <v>22</v>
      </c>
      <c r="M82" s="17">
        <f t="shared" si="7"/>
        <v>390</v>
      </c>
      <c r="N82" s="18">
        <f>SUM(feb!H82 + mrt!L82 + apr!N82+ mei!N82+ jun!M82+ jul!O82+ M82)</f>
        <v>2095</v>
      </c>
    </row>
    <row r="83" spans="1:14" x14ac:dyDescent="0.2">
      <c r="A83" s="48" t="s">
        <v>21</v>
      </c>
      <c r="B83" s="13"/>
      <c r="C83" s="13"/>
      <c r="D83" s="13"/>
      <c r="E83" s="13"/>
      <c r="F83" s="13"/>
      <c r="G83" s="13"/>
      <c r="H83" s="13">
        <v>79</v>
      </c>
      <c r="I83" s="13"/>
      <c r="J83" s="13"/>
      <c r="K83" s="19">
        <f t="shared" si="6"/>
        <v>1</v>
      </c>
      <c r="L83" s="16">
        <f>SUM(feb!F83 + mrt!J83 + apr!L83+ mei!L83+ jun!K83+ jul!M83+ K83)</f>
        <v>8</v>
      </c>
      <c r="M83" s="17">
        <f t="shared" si="7"/>
        <v>79</v>
      </c>
      <c r="N83" s="18">
        <f>SUM(feb!H83 + mrt!L83 + apr!N83+ mei!N83+ jun!M83+ jul!O83+ M83)</f>
        <v>624</v>
      </c>
    </row>
    <row r="84" spans="1:14" x14ac:dyDescent="0.2">
      <c r="A84" s="48" t="s">
        <v>22</v>
      </c>
      <c r="B84" s="13"/>
      <c r="C84" s="13">
        <v>88</v>
      </c>
      <c r="D84" s="13">
        <v>120</v>
      </c>
      <c r="E84" s="13"/>
      <c r="F84" s="13">
        <v>74</v>
      </c>
      <c r="G84" s="13"/>
      <c r="H84" s="13">
        <v>92</v>
      </c>
      <c r="I84" s="13"/>
      <c r="J84" s="13"/>
      <c r="K84" s="19">
        <f t="shared" si="6"/>
        <v>4</v>
      </c>
      <c r="L84" s="16">
        <f>SUM(feb!F84 + mrt!J84 + apr!L84+ mei!L84+ jun!K84+ jul!M84+ K84)</f>
        <v>20</v>
      </c>
      <c r="M84" s="17">
        <f t="shared" si="7"/>
        <v>374</v>
      </c>
      <c r="N84" s="18">
        <f>SUM(feb!H84 + mrt!L84 + apr!N84+ mei!N84+ jun!M84+ jul!O84+ M84)</f>
        <v>2086</v>
      </c>
    </row>
    <row r="85" spans="1:14" x14ac:dyDescent="0.2">
      <c r="A85" s="48" t="s">
        <v>116</v>
      </c>
      <c r="B85" s="13">
        <v>111</v>
      </c>
      <c r="C85" s="13">
        <v>82</v>
      </c>
      <c r="D85" s="13"/>
      <c r="E85" s="13"/>
      <c r="F85" s="13"/>
      <c r="G85" s="13"/>
      <c r="H85" s="13">
        <v>79</v>
      </c>
      <c r="I85" s="13">
        <v>97</v>
      </c>
      <c r="J85" s="13">
        <v>75</v>
      </c>
      <c r="K85" s="19">
        <f t="shared" si="6"/>
        <v>5</v>
      </c>
      <c r="L85" s="16">
        <f>SUM(feb!F85 + mrt!J85 + apr!L85+ mei!L85+ jun!K85+ jul!M85+ K85)</f>
        <v>38</v>
      </c>
      <c r="M85" s="17">
        <f t="shared" si="7"/>
        <v>444</v>
      </c>
      <c r="N85" s="18">
        <f>SUM(feb!H85 + mrt!L85 + apr!N85+ mei!N85+ jun!M85+ jul!O85+ M85)</f>
        <v>3101</v>
      </c>
    </row>
    <row r="86" spans="1:14" x14ac:dyDescent="0.2">
      <c r="A86" s="48" t="s">
        <v>23</v>
      </c>
      <c r="B86" s="13"/>
      <c r="C86" s="13"/>
      <c r="D86" s="13"/>
      <c r="E86" s="13"/>
      <c r="F86" s="13"/>
      <c r="G86" s="13"/>
      <c r="H86" s="13"/>
      <c r="I86" s="13"/>
      <c r="J86" s="13"/>
      <c r="K86" s="19">
        <f t="shared" si="6"/>
        <v>0</v>
      </c>
      <c r="L86" s="16">
        <f>SUM(feb!F86 + mrt!J86 + apr!L86+ mei!L86+ jun!K86+ jul!M86+ K86)</f>
        <v>7</v>
      </c>
      <c r="M86" s="17">
        <f t="shared" si="7"/>
        <v>0</v>
      </c>
      <c r="N86" s="18">
        <f>SUM(feb!H86 + mrt!L86 + apr!N86+ mei!N86+ jun!M86+ jul!O86+ M86)</f>
        <v>528</v>
      </c>
    </row>
    <row r="87" spans="1:14" x14ac:dyDescent="0.2">
      <c r="A87" s="48" t="s">
        <v>117</v>
      </c>
      <c r="B87" s="13">
        <v>57</v>
      </c>
      <c r="C87" s="13">
        <v>47</v>
      </c>
      <c r="D87" s="13">
        <v>65</v>
      </c>
      <c r="E87" s="13">
        <v>50</v>
      </c>
      <c r="F87" s="13">
        <v>60</v>
      </c>
      <c r="G87" s="13">
        <v>54</v>
      </c>
      <c r="H87" s="13">
        <v>59</v>
      </c>
      <c r="I87" s="13"/>
      <c r="J87" s="13">
        <v>53</v>
      </c>
      <c r="K87" s="19">
        <f t="shared" si="6"/>
        <v>8</v>
      </c>
      <c r="L87" s="16">
        <f>SUM(feb!F87 + mrt!J87 + apr!L87+ mei!L87+ jun!K87+ jul!M87+ K87)</f>
        <v>18</v>
      </c>
      <c r="M87" s="17">
        <f t="shared" si="7"/>
        <v>445</v>
      </c>
      <c r="N87" s="18">
        <f>SUM(feb!H87 + mrt!L87 + apr!N87+ mei!N87+ jun!M87+ jul!O87+ M87)</f>
        <v>967</v>
      </c>
    </row>
    <row r="88" spans="1:14" x14ac:dyDescent="0.2">
      <c r="A88" s="48" t="s">
        <v>24</v>
      </c>
      <c r="B88" s="13"/>
      <c r="C88" s="13"/>
      <c r="D88" s="13"/>
      <c r="E88" s="13"/>
      <c r="F88" s="13"/>
      <c r="G88" s="13"/>
      <c r="H88" s="13"/>
      <c r="I88" s="13"/>
      <c r="J88" s="13"/>
      <c r="K88" s="19">
        <f t="shared" si="6"/>
        <v>0</v>
      </c>
      <c r="L88" s="16">
        <f>SUM(feb!F88 + mrt!J88 + apr!L88+ mei!L88+ jun!K88+ jul!M88+ K88)</f>
        <v>0</v>
      </c>
      <c r="M88" s="17">
        <f t="shared" si="7"/>
        <v>0</v>
      </c>
      <c r="N88" s="18">
        <f>SUM(feb!H88 + mrt!L88 + apr!N88+ mei!N88+ jun!M88+ jul!O88+ M88)</f>
        <v>0</v>
      </c>
    </row>
    <row r="89" spans="1:14" x14ac:dyDescent="0.2">
      <c r="A89" s="48" t="s">
        <v>118</v>
      </c>
      <c r="B89" s="13">
        <v>57</v>
      </c>
      <c r="C89" s="13"/>
      <c r="D89" s="13"/>
      <c r="E89" s="13">
        <v>50</v>
      </c>
      <c r="F89" s="13"/>
      <c r="G89" s="13">
        <v>54</v>
      </c>
      <c r="H89" s="13"/>
      <c r="I89" s="13">
        <v>54</v>
      </c>
      <c r="J89" s="13">
        <v>53</v>
      </c>
      <c r="K89" s="19">
        <f t="shared" si="6"/>
        <v>5</v>
      </c>
      <c r="L89" s="16">
        <f>SUM(feb!F89 + mrt!J89 + apr!L89+ mei!L89+ jun!K89+ jul!M89+ K89)</f>
        <v>25</v>
      </c>
      <c r="M89" s="17">
        <f t="shared" si="7"/>
        <v>268</v>
      </c>
      <c r="N89" s="18">
        <f>SUM(feb!H89 + mrt!L89 + apr!N89+ mei!N89+ jun!M89+ jul!O89+ M89)</f>
        <v>1400</v>
      </c>
    </row>
    <row r="90" spans="1:14" x14ac:dyDescent="0.2">
      <c r="A90" s="48" t="s">
        <v>119</v>
      </c>
      <c r="B90" s="13"/>
      <c r="C90" s="13"/>
      <c r="D90" s="13"/>
      <c r="E90" s="13"/>
      <c r="F90" s="13"/>
      <c r="G90" s="13"/>
      <c r="H90" s="13"/>
      <c r="I90" s="13"/>
      <c r="J90" s="13"/>
      <c r="K90" s="19">
        <f t="shared" si="6"/>
        <v>0</v>
      </c>
      <c r="L90" s="16">
        <f>SUM(feb!F90 + mrt!J90 + apr!L90+ mei!L90+ jun!K90+ jul!M90+ K90)</f>
        <v>2</v>
      </c>
      <c r="M90" s="17">
        <f t="shared" si="7"/>
        <v>0</v>
      </c>
      <c r="N90" s="18">
        <f>SUM(feb!H90 + mrt!L90 + apr!N90+ mei!N90+ jun!M90+ jul!O90+ M90)</f>
        <v>176</v>
      </c>
    </row>
    <row r="91" spans="1:14" x14ac:dyDescent="0.2">
      <c r="A91" s="48" t="s">
        <v>120</v>
      </c>
      <c r="B91" s="13"/>
      <c r="C91" s="13"/>
      <c r="D91" s="13"/>
      <c r="E91" s="13"/>
      <c r="F91" s="13"/>
      <c r="G91" s="13"/>
      <c r="H91" s="13"/>
      <c r="I91" s="13"/>
      <c r="J91" s="13"/>
      <c r="K91" s="19">
        <f t="shared" si="6"/>
        <v>0</v>
      </c>
      <c r="L91" s="16">
        <f>SUM(feb!F91 + mrt!J91 + apr!L91+ mei!L91+ jun!K91+ jul!M91+ K91)</f>
        <v>2</v>
      </c>
      <c r="M91" s="17">
        <f t="shared" si="7"/>
        <v>0</v>
      </c>
      <c r="N91" s="18">
        <f>SUM(feb!H91 + mrt!L91 + apr!N91+ mei!N91+ jun!M91+ jul!O91+ M91)</f>
        <v>102</v>
      </c>
    </row>
    <row r="92" spans="1:14" x14ac:dyDescent="0.2">
      <c r="A92" s="48" t="s">
        <v>121</v>
      </c>
      <c r="B92" s="13">
        <v>92</v>
      </c>
      <c r="C92" s="13"/>
      <c r="D92" s="13">
        <v>65</v>
      </c>
      <c r="E92" s="13"/>
      <c r="F92" s="13"/>
      <c r="G92" s="13"/>
      <c r="H92" s="13"/>
      <c r="I92" s="13">
        <v>86</v>
      </c>
      <c r="J92" s="13"/>
      <c r="K92" s="19">
        <f t="shared" si="6"/>
        <v>3</v>
      </c>
      <c r="L92" s="16">
        <f>SUM(feb!F92 + mrt!J92 + apr!L92+ mei!L92+ jun!K92+ jul!M92+ K92)</f>
        <v>9</v>
      </c>
      <c r="M92" s="17">
        <f t="shared" si="7"/>
        <v>243</v>
      </c>
      <c r="N92" s="18">
        <f>SUM(feb!H92 + mrt!L92 + apr!N92+ mei!N92+ jun!M92+ jul!O92+ M92)</f>
        <v>704</v>
      </c>
    </row>
    <row r="93" spans="1:14" x14ac:dyDescent="0.2">
      <c r="A93" s="48" t="s">
        <v>122</v>
      </c>
      <c r="B93" s="13"/>
      <c r="C93" s="13"/>
      <c r="D93" s="13"/>
      <c r="E93" s="13"/>
      <c r="F93" s="13"/>
      <c r="G93" s="13"/>
      <c r="H93" s="13"/>
      <c r="I93" s="13"/>
      <c r="J93" s="13"/>
      <c r="K93" s="19">
        <f t="shared" si="6"/>
        <v>0</v>
      </c>
      <c r="L93" s="16">
        <f>SUM(feb!F93 + mrt!J93 + apr!L93+ mei!L93+ jun!K93+ jul!M93+ K93)</f>
        <v>0</v>
      </c>
      <c r="M93" s="17">
        <f t="shared" si="7"/>
        <v>0</v>
      </c>
      <c r="N93" s="18">
        <f>SUM(feb!H93 + mrt!L93 + apr!N93+ mei!N93+ jun!M93+ jul!O93+ M93)</f>
        <v>0</v>
      </c>
    </row>
    <row r="94" spans="1:14" x14ac:dyDescent="0.2">
      <c r="A94" s="48" t="s">
        <v>25</v>
      </c>
      <c r="B94" s="13"/>
      <c r="C94" s="13"/>
      <c r="D94" s="13"/>
      <c r="E94" s="13"/>
      <c r="F94" s="13"/>
      <c r="G94" s="13"/>
      <c r="H94" s="13"/>
      <c r="I94" s="13"/>
      <c r="J94" s="13"/>
      <c r="K94" s="19">
        <f t="shared" si="6"/>
        <v>0</v>
      </c>
      <c r="L94" s="16">
        <f>SUM(feb!F94 + mrt!J94 + apr!L94+ mei!L94+ jun!K94+ jul!M94+ K94)</f>
        <v>2</v>
      </c>
      <c r="M94" s="17">
        <f t="shared" si="7"/>
        <v>0</v>
      </c>
      <c r="N94" s="18">
        <f>SUM(feb!H94 + mrt!L94 + apr!N94+ mei!N94+ jun!M94+ jul!O94+ M94)</f>
        <v>241</v>
      </c>
    </row>
    <row r="95" spans="1:14" x14ac:dyDescent="0.2">
      <c r="A95" s="48" t="s">
        <v>123</v>
      </c>
      <c r="B95" s="13"/>
      <c r="C95" s="13"/>
      <c r="D95" s="13"/>
      <c r="E95" s="13"/>
      <c r="F95" s="13"/>
      <c r="G95" s="13"/>
      <c r="H95" s="13"/>
      <c r="I95" s="13">
        <v>86</v>
      </c>
      <c r="J95" s="13"/>
      <c r="K95" s="19">
        <f t="shared" si="6"/>
        <v>1</v>
      </c>
      <c r="L95" s="16">
        <f>SUM(feb!F95 + mrt!J95 + apr!L95+ mei!L95+ jun!K95+ jul!M95+ K95)</f>
        <v>10</v>
      </c>
      <c r="M95" s="17">
        <f t="shared" si="7"/>
        <v>86</v>
      </c>
      <c r="N95" s="18">
        <f>SUM(feb!H95 + mrt!L95 + apr!N95+ mei!N95+ jun!M95+ jul!O95+ M95)</f>
        <v>851</v>
      </c>
    </row>
    <row r="96" spans="1:14" x14ac:dyDescent="0.2">
      <c r="A96" s="48" t="s">
        <v>124</v>
      </c>
      <c r="B96" s="13"/>
      <c r="C96" s="13"/>
      <c r="D96" s="13"/>
      <c r="E96" s="13"/>
      <c r="F96" s="13"/>
      <c r="G96" s="13"/>
      <c r="H96" s="13"/>
      <c r="I96" s="13"/>
      <c r="J96" s="13"/>
      <c r="K96" s="19">
        <f t="shared" si="6"/>
        <v>0</v>
      </c>
      <c r="L96" s="16">
        <f>SUM(feb!F96 + mrt!J96 + apr!L96+ mei!L96+ jun!K96+ jul!M96+ K96)</f>
        <v>0</v>
      </c>
      <c r="M96" s="17">
        <f t="shared" si="7"/>
        <v>0</v>
      </c>
      <c r="N96" s="18">
        <f>SUM(feb!H96 + mrt!L96 + apr!N96+ mei!N96+ jun!M96+ jul!O96+ M96)</f>
        <v>0</v>
      </c>
    </row>
    <row r="97" spans="1:14" x14ac:dyDescent="0.2">
      <c r="A97" s="48" t="s">
        <v>125</v>
      </c>
      <c r="B97" s="13"/>
      <c r="C97" s="13"/>
      <c r="D97" s="13"/>
      <c r="E97" s="13"/>
      <c r="F97" s="13"/>
      <c r="G97" s="13"/>
      <c r="H97" s="13"/>
      <c r="I97" s="13"/>
      <c r="J97" s="13"/>
      <c r="K97" s="19">
        <f t="shared" si="6"/>
        <v>0</v>
      </c>
      <c r="L97" s="16">
        <f>SUM(feb!F97 + mrt!J97 + apr!L97+ mei!L97+ jun!K97+ jul!M97+ K97)</f>
        <v>0</v>
      </c>
      <c r="M97" s="17">
        <f t="shared" si="7"/>
        <v>0</v>
      </c>
      <c r="N97" s="18">
        <f>SUM(feb!H97 + mrt!L97 + apr!N97+ mei!N97+ jun!M97+ jul!O97+ M97)</f>
        <v>0</v>
      </c>
    </row>
    <row r="98" spans="1:14" x14ac:dyDescent="0.2">
      <c r="A98" s="48" t="s">
        <v>126</v>
      </c>
      <c r="B98" s="13">
        <v>57</v>
      </c>
      <c r="C98" s="13">
        <v>47</v>
      </c>
      <c r="D98" s="13">
        <v>56</v>
      </c>
      <c r="E98" s="13">
        <v>50</v>
      </c>
      <c r="F98" s="13">
        <v>60</v>
      </c>
      <c r="G98" s="13">
        <v>54</v>
      </c>
      <c r="H98" s="13"/>
      <c r="I98" s="13">
        <v>54</v>
      </c>
      <c r="J98" s="13">
        <v>53</v>
      </c>
      <c r="K98" s="19">
        <f t="shared" si="6"/>
        <v>8</v>
      </c>
      <c r="L98" s="16">
        <f>SUM(feb!F98 + mrt!J98 + apr!L98+ mei!L98+ jun!K98+ jul!M98+ K98)</f>
        <v>41</v>
      </c>
      <c r="M98" s="17">
        <f t="shared" si="7"/>
        <v>431</v>
      </c>
      <c r="N98" s="18">
        <f>SUM(feb!H98 + mrt!L98 + apr!N98+ mei!N98+ jun!M98+ jul!O98+ M98)</f>
        <v>2246</v>
      </c>
    </row>
    <row r="99" spans="1:14" x14ac:dyDescent="0.2">
      <c r="A99" s="48" t="s">
        <v>127</v>
      </c>
      <c r="B99" s="13"/>
      <c r="C99" s="13"/>
      <c r="D99" s="13"/>
      <c r="E99" s="13">
        <v>50</v>
      </c>
      <c r="F99" s="13"/>
      <c r="G99" s="13"/>
      <c r="H99" s="13"/>
      <c r="I99" s="13"/>
      <c r="J99" s="13"/>
      <c r="K99" s="19">
        <f t="shared" si="6"/>
        <v>1</v>
      </c>
      <c r="L99" s="16">
        <f>SUM(feb!F99 + mrt!J99 + apr!L99+ mei!L99+ jun!K99+ jul!M99+ K99)</f>
        <v>6</v>
      </c>
      <c r="M99" s="17">
        <f t="shared" si="7"/>
        <v>50</v>
      </c>
      <c r="N99" s="18">
        <f>SUM(feb!H99 + mrt!L99 + apr!N99+ mei!N99+ jun!M99+ jul!O99+ M99)</f>
        <v>332</v>
      </c>
    </row>
    <row r="100" spans="1:14" x14ac:dyDescent="0.2">
      <c r="A100" s="48" t="s">
        <v>128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9">
        <f t="shared" ref="K100" si="8">COUNT(B100:J100)</f>
        <v>0</v>
      </c>
      <c r="L100" s="16">
        <f>SUM(feb!F100 + mrt!J100 + apr!L100+ mei!L100+ jun!K100+ jul!M100+ K100)</f>
        <v>11</v>
      </c>
      <c r="M100" s="17">
        <f t="shared" ref="M100" si="9">SUM(B100:J100)</f>
        <v>0</v>
      </c>
      <c r="N100" s="18">
        <f>SUM(feb!H100 + mrt!L100 + apr!N100+ mei!N100+ jun!M100+ jul!O100+ M100)</f>
        <v>926</v>
      </c>
    </row>
    <row r="101" spans="1:14" x14ac:dyDescent="0.2">
      <c r="A101" s="68" t="s">
        <v>129</v>
      </c>
      <c r="B101" s="58"/>
      <c r="C101" s="58"/>
      <c r="D101" s="58"/>
      <c r="E101" s="58"/>
      <c r="F101" s="58"/>
      <c r="G101" s="58"/>
      <c r="H101" s="58"/>
      <c r="I101" s="58"/>
      <c r="J101" s="67"/>
      <c r="K101" s="19">
        <f t="shared" ref="K101" si="10">COUNT(B101:J101)</f>
        <v>0</v>
      </c>
      <c r="L101" s="16">
        <f>SUM(feb!F101 + mrt!J101 + apr!L101+ mei!L101+ jun!K101+ jul!M101+ K101)</f>
        <v>6</v>
      </c>
      <c r="M101" s="17">
        <f t="shared" ref="M101" si="11">SUM(B101:J101)</f>
        <v>0</v>
      </c>
      <c r="N101" s="18">
        <f>SUM(feb!H101 + mrt!L101 + apr!N101+ mei!N101+ jun!M101+ jul!O101+ M101)</f>
        <v>621</v>
      </c>
    </row>
  </sheetData>
  <mergeCells count="4">
    <mergeCell ref="M2:M3"/>
    <mergeCell ref="N2:N3"/>
    <mergeCell ref="K2:K3"/>
    <mergeCell ref="L2:L3"/>
  </mergeCells>
  <phoneticPr fontId="6" type="noConversion"/>
  <pageMargins left="0.78740157480314965" right="0.78740157480314965" top="0.39370078740157483" bottom="0.39370078740157483" header="0" footer="0"/>
  <pageSetup paperSize="9" scale="9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01"/>
  <sheetViews>
    <sheetView zoomScale="130" zoomScaleNormal="130" workbookViewId="0">
      <pane ySplit="3" topLeftCell="A4" activePane="bottomLeft" state="frozen"/>
      <selection pane="bottomLeft"/>
    </sheetView>
  </sheetViews>
  <sheetFormatPr defaultColWidth="9" defaultRowHeight="12.75" x14ac:dyDescent="0.2"/>
  <cols>
    <col min="1" max="1" width="24.5703125" bestFit="1" customWidth="1"/>
    <col min="2" max="9" width="4" customWidth="1"/>
    <col min="10" max="13" width="5.42578125" customWidth="1"/>
  </cols>
  <sheetData>
    <row r="1" spans="1:13" ht="27.75" customHeight="1" thickBot="1" x14ac:dyDescent="0.3">
      <c r="A1" s="6" t="s">
        <v>37</v>
      </c>
      <c r="M1" s="7" t="s">
        <v>2</v>
      </c>
    </row>
    <row r="2" spans="1:13" s="1" customFormat="1" ht="54.75" customHeight="1" x14ac:dyDescent="0.2">
      <c r="A2" s="4"/>
      <c r="B2" s="5" t="s">
        <v>0</v>
      </c>
      <c r="C2" s="5" t="s">
        <v>1</v>
      </c>
      <c r="D2" s="5" t="s">
        <v>0</v>
      </c>
      <c r="E2" s="5" t="s">
        <v>1</v>
      </c>
      <c r="F2" s="5" t="s">
        <v>0</v>
      </c>
      <c r="G2" s="5" t="s">
        <v>1</v>
      </c>
      <c r="H2" s="5" t="s">
        <v>0</v>
      </c>
      <c r="I2" s="5" t="s">
        <v>1</v>
      </c>
      <c r="J2" s="79" t="s">
        <v>12</v>
      </c>
      <c r="K2" s="89" t="s">
        <v>5</v>
      </c>
      <c r="L2" s="83" t="s">
        <v>3</v>
      </c>
      <c r="M2" s="85" t="s">
        <v>4</v>
      </c>
    </row>
    <row r="3" spans="1:13" ht="18" customHeight="1" thickBot="1" x14ac:dyDescent="0.25">
      <c r="A3" s="3"/>
      <c r="B3" s="2">
        <v>3</v>
      </c>
      <c r="C3" s="2">
        <v>4</v>
      </c>
      <c r="D3" s="2">
        <v>10</v>
      </c>
      <c r="E3" s="2">
        <v>11</v>
      </c>
      <c r="F3" s="2">
        <v>17</v>
      </c>
      <c r="G3" s="2">
        <v>18</v>
      </c>
      <c r="H3" s="2">
        <v>24</v>
      </c>
      <c r="I3" s="2">
        <v>25</v>
      </c>
      <c r="J3" s="91"/>
      <c r="K3" s="90"/>
      <c r="L3" s="84"/>
      <c r="M3" s="86"/>
    </row>
    <row r="4" spans="1:13" x14ac:dyDescent="0.2">
      <c r="A4" s="47" t="s">
        <v>39</v>
      </c>
      <c r="B4" s="13"/>
      <c r="C4" s="13">
        <v>84</v>
      </c>
      <c r="D4" s="13"/>
      <c r="E4" s="13"/>
      <c r="F4" s="13"/>
      <c r="G4" s="13"/>
      <c r="H4" s="13"/>
      <c r="I4" s="13"/>
      <c r="J4" s="19">
        <f t="shared" ref="J4" si="0">COUNT(B4:I4)</f>
        <v>1</v>
      </c>
      <c r="K4" s="16">
        <f>SUM(feb!F4 + mrt!J4 + apr!L4+ mei!L4+ jun!K4+ jul!M4+aug!K4+  J4)</f>
        <v>20</v>
      </c>
      <c r="L4" s="17">
        <f t="shared" ref="L4" si="1">SUM(B4:I4)</f>
        <v>84</v>
      </c>
      <c r="M4" s="18">
        <f>SUM(feb!H4 + mrt!L4 + apr!N4+ mei!N4+ jun!M4+ jul!O4+aug!M4+  L4)</f>
        <v>2155</v>
      </c>
    </row>
    <row r="5" spans="1:13" x14ac:dyDescent="0.2">
      <c r="A5" s="48" t="s">
        <v>40</v>
      </c>
      <c r="B5" s="13"/>
      <c r="C5" s="13"/>
      <c r="D5" s="13"/>
      <c r="E5" s="13"/>
      <c r="F5" s="13"/>
      <c r="G5" s="13"/>
      <c r="H5" s="13"/>
      <c r="I5" s="13"/>
      <c r="J5" s="19">
        <f t="shared" ref="J5:J69" si="2">COUNT(B5:I5)</f>
        <v>0</v>
      </c>
      <c r="K5" s="16">
        <f>SUM(feb!F5 + mrt!J5 + apr!L5+ mei!L5+ jun!K5+ jul!M5+aug!K5+  J5)</f>
        <v>0</v>
      </c>
      <c r="L5" s="17">
        <f t="shared" ref="L5:L69" si="3">SUM(B5:I5)</f>
        <v>0</v>
      </c>
      <c r="M5" s="18">
        <f>SUM(feb!H5 + mrt!L5 + apr!N5+ mei!N5+ jun!M5+ jul!O5+aug!M5+  L5)</f>
        <v>0</v>
      </c>
    </row>
    <row r="6" spans="1:13" x14ac:dyDescent="0.2">
      <c r="A6" s="48" t="s">
        <v>41</v>
      </c>
      <c r="B6" s="13"/>
      <c r="C6" s="13"/>
      <c r="D6" s="13"/>
      <c r="E6" s="13"/>
      <c r="F6" s="13"/>
      <c r="G6" s="13"/>
      <c r="H6" s="13"/>
      <c r="I6" s="13"/>
      <c r="J6" s="19">
        <f t="shared" si="2"/>
        <v>0</v>
      </c>
      <c r="K6" s="16">
        <f>SUM(feb!F6 + mrt!J6 + apr!L6+ mei!L6+ jun!K6+ jul!M6+aug!K6+  J6)</f>
        <v>8</v>
      </c>
      <c r="L6" s="17">
        <f t="shared" si="3"/>
        <v>0</v>
      </c>
      <c r="M6" s="18">
        <f>SUM(feb!H6 + mrt!L6 + apr!N6+ mei!N6+ jun!M6+ jul!O6+aug!M6+  L6)</f>
        <v>587</v>
      </c>
    </row>
    <row r="7" spans="1:13" x14ac:dyDescent="0.2">
      <c r="A7" s="48" t="s">
        <v>42</v>
      </c>
      <c r="B7" s="13"/>
      <c r="C7" s="13"/>
      <c r="D7" s="13"/>
      <c r="E7" s="13"/>
      <c r="F7" s="13"/>
      <c r="G7" s="13"/>
      <c r="H7" s="13"/>
      <c r="I7" s="13"/>
      <c r="J7" s="19">
        <f t="shared" si="2"/>
        <v>0</v>
      </c>
      <c r="K7" s="16">
        <f>SUM(feb!F7 + mrt!J7 + apr!L7+ mei!L7+ jun!K7+ jul!M7+aug!K7+  J7)</f>
        <v>5</v>
      </c>
      <c r="L7" s="17">
        <f t="shared" si="3"/>
        <v>0</v>
      </c>
      <c r="M7" s="18">
        <f>SUM(feb!H7 + mrt!L7 + apr!N7+ mei!N7+ jun!M7+ jul!O7+aug!M7+  L7)</f>
        <v>428</v>
      </c>
    </row>
    <row r="8" spans="1:13" x14ac:dyDescent="0.2">
      <c r="A8" s="48" t="s">
        <v>43</v>
      </c>
      <c r="B8" s="13"/>
      <c r="C8" s="13">
        <v>82</v>
      </c>
      <c r="D8" s="13"/>
      <c r="E8" s="13"/>
      <c r="F8" s="13"/>
      <c r="G8" s="13"/>
      <c r="H8" s="13"/>
      <c r="I8" s="13"/>
      <c r="J8" s="19">
        <f t="shared" si="2"/>
        <v>1</v>
      </c>
      <c r="K8" s="16">
        <f>SUM(feb!F8 + mrt!J8 + apr!L8+ mei!L8+ jun!K8+ jul!M8+aug!K8+  J8)</f>
        <v>12</v>
      </c>
      <c r="L8" s="17">
        <f t="shared" si="3"/>
        <v>82</v>
      </c>
      <c r="M8" s="18">
        <f>SUM(feb!H8 + mrt!L8 + apr!N8+ mei!N8+ jun!M8+ jul!O8+aug!M8+  L8)</f>
        <v>1035</v>
      </c>
    </row>
    <row r="9" spans="1:13" x14ac:dyDescent="0.2">
      <c r="A9" s="48" t="s">
        <v>44</v>
      </c>
      <c r="B9" s="13"/>
      <c r="C9" s="13"/>
      <c r="D9" s="13"/>
      <c r="E9" s="13"/>
      <c r="F9" s="13"/>
      <c r="G9" s="13"/>
      <c r="H9" s="13"/>
      <c r="I9" s="13"/>
      <c r="J9" s="19">
        <f t="shared" si="2"/>
        <v>0</v>
      </c>
      <c r="K9" s="16">
        <f>SUM(feb!F9 + mrt!J9 + apr!L9+ mei!L9+ jun!K9+ jul!M9+aug!K9+  J9)</f>
        <v>0</v>
      </c>
      <c r="L9" s="17">
        <f t="shared" si="3"/>
        <v>0</v>
      </c>
      <c r="M9" s="18">
        <f>SUM(feb!H9 + mrt!L9 + apr!N9+ mei!N9+ jun!M9+ jul!O9+aug!M9+  L9)</f>
        <v>0</v>
      </c>
    </row>
    <row r="10" spans="1:13" x14ac:dyDescent="0.2">
      <c r="A10" s="48" t="s">
        <v>45</v>
      </c>
      <c r="B10" s="13"/>
      <c r="C10" s="13"/>
      <c r="D10" s="13"/>
      <c r="E10" s="13"/>
      <c r="F10" s="13"/>
      <c r="G10" s="13"/>
      <c r="H10" s="13"/>
      <c r="I10" s="13">
        <v>65</v>
      </c>
      <c r="J10" s="19">
        <f t="shared" ref="J10" si="4">COUNT(B10:I10)</f>
        <v>1</v>
      </c>
      <c r="K10" s="16">
        <f>SUM(feb!F10 + mrt!J10 + apr!L10+ mei!L10+ jun!K10+ jul!M10+aug!K10+  J10)</f>
        <v>31</v>
      </c>
      <c r="L10" s="17">
        <f t="shared" ref="L10" si="5">SUM(B10:I10)</f>
        <v>65</v>
      </c>
      <c r="M10" s="18">
        <f>SUM(feb!H10 + mrt!L10 + apr!N10+ mei!N10+ jun!M10+ jul!O10+aug!M10+  L10)</f>
        <v>2794</v>
      </c>
    </row>
    <row r="11" spans="1:13" x14ac:dyDescent="0.2">
      <c r="A11" s="48" t="s">
        <v>46</v>
      </c>
      <c r="B11" s="13"/>
      <c r="C11" s="13">
        <v>82</v>
      </c>
      <c r="D11" s="13"/>
      <c r="E11" s="13"/>
      <c r="F11" s="13"/>
      <c r="G11" s="13"/>
      <c r="H11" s="13"/>
      <c r="I11" s="13"/>
      <c r="J11" s="19">
        <f t="shared" si="2"/>
        <v>1</v>
      </c>
      <c r="K11" s="16">
        <f>SUM(feb!F11 + mrt!J11 + apr!L11+ mei!L11+ jun!K11+ jul!M11+aug!K11+  J11)</f>
        <v>31</v>
      </c>
      <c r="L11" s="17">
        <f t="shared" si="3"/>
        <v>82</v>
      </c>
      <c r="M11" s="18">
        <f>SUM(feb!H11 + mrt!L11 + apr!N11+ mei!N11+ jun!M11+ jul!O11+aug!M11+  L11)</f>
        <v>2638</v>
      </c>
    </row>
    <row r="12" spans="1:13" x14ac:dyDescent="0.2">
      <c r="A12" s="48" t="s">
        <v>47</v>
      </c>
      <c r="B12" s="13"/>
      <c r="C12" s="13"/>
      <c r="D12" s="13"/>
      <c r="E12" s="13"/>
      <c r="F12" s="13"/>
      <c r="G12" s="13"/>
      <c r="H12" s="13"/>
      <c r="I12" s="13">
        <v>65</v>
      </c>
      <c r="J12" s="19">
        <f t="shared" si="2"/>
        <v>1</v>
      </c>
      <c r="K12" s="16">
        <f>SUM(feb!F12 + mrt!J12 + apr!L12+ mei!L12+ jun!K12+ jul!M12+aug!K12+  J12)</f>
        <v>50</v>
      </c>
      <c r="L12" s="17">
        <f t="shared" si="3"/>
        <v>65</v>
      </c>
      <c r="M12" s="18">
        <f>SUM(feb!H12 + mrt!L12 + apr!N12+ mei!N12+ jun!M12+ jul!O12+aug!M12+  L12)</f>
        <v>4105</v>
      </c>
    </row>
    <row r="13" spans="1:13" x14ac:dyDescent="0.2">
      <c r="A13" s="48" t="s">
        <v>48</v>
      </c>
      <c r="B13" s="13"/>
      <c r="D13" s="13"/>
      <c r="E13" s="13">
        <v>60</v>
      </c>
      <c r="F13" s="13"/>
      <c r="G13" s="13"/>
      <c r="H13" s="13">
        <v>80</v>
      </c>
      <c r="I13" s="13">
        <v>65</v>
      </c>
      <c r="J13" s="19">
        <f t="shared" si="2"/>
        <v>3</v>
      </c>
      <c r="K13" s="16">
        <f>SUM(feb!F13 + mrt!J13 + apr!L13+ mei!L13+ jun!K13+ jul!M13+aug!K13+  J13)</f>
        <v>42</v>
      </c>
      <c r="L13" s="17">
        <f t="shared" si="3"/>
        <v>205</v>
      </c>
      <c r="M13" s="18">
        <f>SUM(feb!H13 + mrt!L13 + apr!N13+ mei!N13+ jun!M13+ jul!O13+aug!M13+  L13)</f>
        <v>3986</v>
      </c>
    </row>
    <row r="14" spans="1:13" x14ac:dyDescent="0.2">
      <c r="A14" s="48" t="s">
        <v>49</v>
      </c>
      <c r="B14" s="13"/>
      <c r="C14" s="13"/>
      <c r="D14" s="13"/>
      <c r="E14" s="13"/>
      <c r="F14" s="13"/>
      <c r="G14" s="13"/>
      <c r="H14" s="13"/>
      <c r="I14" s="13"/>
      <c r="J14" s="19">
        <f t="shared" si="2"/>
        <v>0</v>
      </c>
      <c r="K14" s="16">
        <f>SUM(feb!F14 + mrt!J14 + apr!L14+ mei!L14+ jun!K14+ jul!M14+aug!K14+  J14)</f>
        <v>0</v>
      </c>
      <c r="L14" s="17">
        <f t="shared" si="3"/>
        <v>0</v>
      </c>
      <c r="M14" s="18">
        <f>SUM(feb!H14 + mrt!L14 + apr!N14+ mei!N14+ jun!M14+ jul!O14+aug!M14+  L14)</f>
        <v>0</v>
      </c>
    </row>
    <row r="15" spans="1:13" x14ac:dyDescent="0.2">
      <c r="A15" s="48" t="s">
        <v>50</v>
      </c>
      <c r="B15" s="13"/>
      <c r="C15" s="13"/>
      <c r="D15" s="13"/>
      <c r="E15" s="13"/>
      <c r="F15" s="13"/>
      <c r="G15" s="13"/>
      <c r="H15" s="13"/>
      <c r="I15" s="13"/>
      <c r="J15" s="19">
        <f t="shared" si="2"/>
        <v>0</v>
      </c>
      <c r="K15" s="16">
        <f>SUM(feb!F15 + mrt!J15 + apr!L15+ mei!L15+ jun!K15+ jul!M15+aug!K15+  J15)</f>
        <v>3</v>
      </c>
      <c r="L15" s="17">
        <f t="shared" si="3"/>
        <v>0</v>
      </c>
      <c r="M15" s="18">
        <f>SUM(feb!H15 + mrt!L15 + apr!N15+ mei!N15+ jun!M15+ jul!O15+aug!M15+  L15)</f>
        <v>247</v>
      </c>
    </row>
    <row r="16" spans="1:13" x14ac:dyDescent="0.2">
      <c r="A16" s="48" t="s">
        <v>51</v>
      </c>
      <c r="B16" s="13"/>
      <c r="C16" s="13"/>
      <c r="D16" s="13"/>
      <c r="E16" s="13"/>
      <c r="F16" s="13"/>
      <c r="G16" s="13"/>
      <c r="H16" s="13"/>
      <c r="I16" s="13"/>
      <c r="J16" s="19">
        <f t="shared" si="2"/>
        <v>0</v>
      </c>
      <c r="K16" s="16">
        <f>SUM(feb!F16 + mrt!J16 + apr!L16+ mei!L16+ jun!K16+ jul!M16+aug!K16+  J16)</f>
        <v>0</v>
      </c>
      <c r="L16" s="17">
        <f t="shared" si="3"/>
        <v>0</v>
      </c>
      <c r="M16" s="18">
        <f>SUM(feb!H16 + mrt!L16 + apr!N16+ mei!N16+ jun!M16+ jul!O16+aug!M16+  L16)</f>
        <v>0</v>
      </c>
    </row>
    <row r="17" spans="1:13" x14ac:dyDescent="0.2">
      <c r="A17" s="48" t="s">
        <v>52</v>
      </c>
      <c r="B17" s="13"/>
      <c r="C17" s="13"/>
      <c r="D17" s="13"/>
      <c r="E17" s="13">
        <v>60</v>
      </c>
      <c r="F17" s="13"/>
      <c r="G17" s="13"/>
      <c r="H17" s="13">
        <v>80</v>
      </c>
      <c r="I17" s="13">
        <v>65</v>
      </c>
      <c r="J17" s="19">
        <f t="shared" si="2"/>
        <v>3</v>
      </c>
      <c r="K17" s="16">
        <f>SUM(feb!F17 + mrt!J17 + apr!L17+ mei!L17+ jun!K17+ jul!M17+aug!K17+  J17)</f>
        <v>22</v>
      </c>
      <c r="L17" s="17">
        <f t="shared" si="3"/>
        <v>205</v>
      </c>
      <c r="M17" s="18">
        <f>SUM(feb!H17 + mrt!L17 + apr!N17+ mei!N17+ jun!M17+ jul!O17+aug!M17+  L17)</f>
        <v>1947</v>
      </c>
    </row>
    <row r="18" spans="1:13" x14ac:dyDescent="0.2">
      <c r="A18" s="48" t="s">
        <v>53</v>
      </c>
      <c r="B18" s="13"/>
      <c r="C18" s="13"/>
      <c r="D18" s="13"/>
      <c r="E18" s="13"/>
      <c r="F18" s="13"/>
      <c r="G18" s="13"/>
      <c r="H18" s="13"/>
      <c r="I18" s="13"/>
      <c r="J18" s="19">
        <f t="shared" si="2"/>
        <v>0</v>
      </c>
      <c r="K18" s="16">
        <f>SUM(feb!F18 + mrt!J18 + apr!L18+ mei!L18+ jun!K18+ jul!M18+aug!K18+  J18)</f>
        <v>2</v>
      </c>
      <c r="L18" s="17">
        <f t="shared" si="3"/>
        <v>0</v>
      </c>
      <c r="M18" s="18">
        <f>SUM(feb!H18 + mrt!L18 + apr!N18+ mei!N18+ jun!M18+ jul!O18+aug!M18+  L18)</f>
        <v>113</v>
      </c>
    </row>
    <row r="19" spans="1:13" x14ac:dyDescent="0.2">
      <c r="A19" s="48" t="s">
        <v>54</v>
      </c>
      <c r="B19" s="13"/>
      <c r="C19" s="13"/>
      <c r="D19" s="13"/>
      <c r="E19" s="13"/>
      <c r="F19" s="13"/>
      <c r="G19" s="13"/>
      <c r="H19" s="13"/>
      <c r="I19" s="13"/>
      <c r="J19" s="19">
        <f t="shared" si="2"/>
        <v>0</v>
      </c>
      <c r="K19" s="16">
        <f>SUM(feb!F19 + mrt!J19 + apr!L19+ mei!L19+ jun!K19+ jul!M19+aug!K19+  J19)</f>
        <v>0</v>
      </c>
      <c r="L19" s="17">
        <f t="shared" si="3"/>
        <v>0</v>
      </c>
      <c r="M19" s="18">
        <f>SUM(feb!H19 + mrt!L19 + apr!N19+ mei!N19+ jun!M19+ jul!O19+aug!M19+  L19)</f>
        <v>0</v>
      </c>
    </row>
    <row r="20" spans="1:13" x14ac:dyDescent="0.2">
      <c r="A20" s="48" t="s">
        <v>55</v>
      </c>
      <c r="B20" s="13"/>
      <c r="C20" s="13"/>
      <c r="D20" s="13"/>
      <c r="E20" s="13"/>
      <c r="F20" s="13"/>
      <c r="G20" s="13"/>
      <c r="H20" s="13"/>
      <c r="I20" s="13"/>
      <c r="J20" s="19">
        <f t="shared" si="2"/>
        <v>0</v>
      </c>
      <c r="K20" s="16">
        <f>SUM(feb!F20 + mrt!J20 + apr!L20+ mei!L20+ jun!K20+ jul!M20+aug!K20+  J20)</f>
        <v>44</v>
      </c>
      <c r="L20" s="17">
        <f t="shared" si="3"/>
        <v>0</v>
      </c>
      <c r="M20" s="18">
        <f>SUM(feb!H20 + mrt!L20 + apr!N20+ mei!N20+ jun!M20+ jul!O20+aug!M20+  L20)</f>
        <v>3583</v>
      </c>
    </row>
    <row r="21" spans="1:13" x14ac:dyDescent="0.2">
      <c r="A21" s="48" t="s">
        <v>56</v>
      </c>
      <c r="B21" s="13"/>
      <c r="C21" s="13"/>
      <c r="D21" s="13"/>
      <c r="E21" s="13"/>
      <c r="F21" s="13"/>
      <c r="G21" s="13"/>
      <c r="H21" s="13"/>
      <c r="I21" s="13"/>
      <c r="J21" s="19">
        <f t="shared" si="2"/>
        <v>0</v>
      </c>
      <c r="K21" s="16">
        <f>SUM(feb!F21 + mrt!J21 + apr!L21+ mei!L21+ jun!K21+ jul!M21+aug!K21+  J21)</f>
        <v>1</v>
      </c>
      <c r="L21" s="17">
        <f t="shared" si="3"/>
        <v>0</v>
      </c>
      <c r="M21" s="18">
        <f>SUM(feb!H21 + mrt!L21 + apr!N21+ mei!N21+ jun!M21+ jul!O21+aug!M21+  L21)</f>
        <v>73</v>
      </c>
    </row>
    <row r="22" spans="1:13" x14ac:dyDescent="0.2">
      <c r="A22" s="48" t="s">
        <v>57</v>
      </c>
      <c r="B22" s="13"/>
      <c r="C22" s="13"/>
      <c r="D22" s="13"/>
      <c r="E22" s="13"/>
      <c r="F22" s="13"/>
      <c r="G22" s="13"/>
      <c r="H22" s="13"/>
      <c r="I22" s="13"/>
      <c r="J22" s="19">
        <f t="shared" si="2"/>
        <v>0</v>
      </c>
      <c r="K22" s="16">
        <f>SUM(feb!F22 + mrt!J22 + apr!L22+ mei!L22+ jun!K22+ jul!M22+aug!K22+  J22)</f>
        <v>12</v>
      </c>
      <c r="L22" s="17">
        <f t="shared" si="3"/>
        <v>0</v>
      </c>
      <c r="M22" s="18">
        <f>SUM(feb!H22 + mrt!L22 + apr!N22+ mei!N22+ jun!M22+ jul!O22+aug!M22+  L22)</f>
        <v>660</v>
      </c>
    </row>
    <row r="23" spans="1:13" x14ac:dyDescent="0.2">
      <c r="A23" s="48" t="s">
        <v>58</v>
      </c>
      <c r="B23" s="13"/>
      <c r="C23" s="13"/>
      <c r="D23" s="13"/>
      <c r="E23" s="13"/>
      <c r="F23" s="13"/>
      <c r="G23" s="13"/>
      <c r="H23" s="13"/>
      <c r="I23" s="13"/>
      <c r="J23" s="19">
        <f t="shared" si="2"/>
        <v>0</v>
      </c>
      <c r="K23" s="16">
        <f>SUM(feb!F23 + mrt!J23 + apr!L23+ mei!L23+ jun!K23+ jul!M23+aug!K23+  J23)</f>
        <v>0</v>
      </c>
      <c r="L23" s="17">
        <f t="shared" si="3"/>
        <v>0</v>
      </c>
      <c r="M23" s="18">
        <f>SUM(feb!H23 + mrt!L23 + apr!N23+ mei!N23+ jun!M23+ jul!O23+aug!M23+  L23)</f>
        <v>0</v>
      </c>
    </row>
    <row r="24" spans="1:13" x14ac:dyDescent="0.2">
      <c r="A24" s="48" t="s">
        <v>59</v>
      </c>
      <c r="B24" s="13"/>
      <c r="C24" s="13"/>
      <c r="D24" s="13"/>
      <c r="E24" s="13"/>
      <c r="F24" s="13"/>
      <c r="G24" s="13"/>
      <c r="H24" s="13"/>
      <c r="I24" s="13"/>
      <c r="J24" s="19">
        <f t="shared" si="2"/>
        <v>0</v>
      </c>
      <c r="K24" s="16">
        <f>SUM(feb!F24 + mrt!J24 + apr!L24+ mei!L24+ jun!K24+ jul!M24+aug!K24+  J24)</f>
        <v>0</v>
      </c>
      <c r="L24" s="17">
        <f t="shared" si="3"/>
        <v>0</v>
      </c>
      <c r="M24" s="18">
        <f>SUM(feb!H24 + mrt!L24 + apr!N24+ mei!N24+ jun!M24+ jul!O24+aug!M24+  L24)</f>
        <v>0</v>
      </c>
    </row>
    <row r="25" spans="1:13" x14ac:dyDescent="0.2">
      <c r="A25" s="48" t="s">
        <v>60</v>
      </c>
      <c r="B25" s="13"/>
      <c r="C25" s="13"/>
      <c r="D25" s="13"/>
      <c r="E25" s="13">
        <v>60</v>
      </c>
      <c r="F25" s="13">
        <v>63</v>
      </c>
      <c r="G25" s="13">
        <v>74</v>
      </c>
      <c r="H25" s="13">
        <v>80</v>
      </c>
      <c r="I25" s="13">
        <v>65</v>
      </c>
      <c r="J25" s="19">
        <f t="shared" si="2"/>
        <v>5</v>
      </c>
      <c r="K25" s="16">
        <f>SUM(feb!F25 + mrt!J25 + apr!L25+ mei!L25+ jun!K25+ jul!M25+aug!K25+  J25)</f>
        <v>53</v>
      </c>
      <c r="L25" s="17">
        <f t="shared" si="3"/>
        <v>342</v>
      </c>
      <c r="M25" s="18">
        <f>SUM(feb!H25 + mrt!L25 + apr!N25+ mei!N25+ jun!M25+ jul!O25+aug!M25+  L25)</f>
        <v>4970</v>
      </c>
    </row>
    <row r="26" spans="1:13" x14ac:dyDescent="0.2">
      <c r="A26" s="48" t="s">
        <v>61</v>
      </c>
      <c r="B26" s="13"/>
      <c r="C26" s="13">
        <v>50</v>
      </c>
      <c r="D26" s="13"/>
      <c r="E26" s="13"/>
      <c r="F26" s="13"/>
      <c r="G26" s="13"/>
      <c r="H26" s="13"/>
      <c r="I26" s="13">
        <v>43</v>
      </c>
      <c r="J26" s="19">
        <f t="shared" si="2"/>
        <v>2</v>
      </c>
      <c r="K26" s="16">
        <f>SUM(feb!F26 + mrt!J26 + apr!L26+ mei!L26+ jun!K26+ jul!M26+aug!K26+  J26)</f>
        <v>16</v>
      </c>
      <c r="L26" s="17">
        <f t="shared" si="3"/>
        <v>93</v>
      </c>
      <c r="M26" s="18">
        <f>SUM(feb!H26 + mrt!L26 + apr!N26+ mei!N26+ jun!M26+ jul!O26+aug!M26+  L26)</f>
        <v>818</v>
      </c>
    </row>
    <row r="27" spans="1:13" x14ac:dyDescent="0.2">
      <c r="A27" s="48" t="s">
        <v>62</v>
      </c>
      <c r="B27" s="13">
        <v>93</v>
      </c>
      <c r="C27" s="13">
        <v>82</v>
      </c>
      <c r="D27" s="13"/>
      <c r="E27" s="13">
        <v>60</v>
      </c>
      <c r="F27" s="13"/>
      <c r="G27" s="13"/>
      <c r="H27" s="13"/>
      <c r="I27" s="13"/>
      <c r="J27" s="19">
        <f t="shared" si="2"/>
        <v>3</v>
      </c>
      <c r="K27" s="16">
        <f>SUM(feb!F27 + mrt!J27 + apr!L27+ mei!L27+ jun!K27+ jul!M27+aug!K27+  J27)</f>
        <v>53</v>
      </c>
      <c r="L27" s="17">
        <f t="shared" si="3"/>
        <v>235</v>
      </c>
      <c r="M27" s="18">
        <f>SUM(feb!H27 + mrt!L27 + apr!N27+ mei!N27+ jun!M27+ jul!O27+aug!M27+  L27)</f>
        <v>4259</v>
      </c>
    </row>
    <row r="28" spans="1:13" x14ac:dyDescent="0.2">
      <c r="A28" s="48" t="s">
        <v>63</v>
      </c>
      <c r="B28" s="13">
        <v>93</v>
      </c>
      <c r="C28" s="13">
        <v>82</v>
      </c>
      <c r="D28" s="13"/>
      <c r="E28" s="13">
        <v>60</v>
      </c>
      <c r="F28" s="13"/>
      <c r="G28" s="13"/>
      <c r="H28" s="13"/>
      <c r="I28" s="13">
        <v>65</v>
      </c>
      <c r="J28" s="19">
        <f t="shared" si="2"/>
        <v>4</v>
      </c>
      <c r="K28" s="16">
        <f>SUM(feb!F28 + mrt!J28 + apr!L28+ mei!L28+ jun!K28+ jul!M28+aug!K28+  J28)</f>
        <v>28</v>
      </c>
      <c r="L28" s="17">
        <f t="shared" si="3"/>
        <v>300</v>
      </c>
      <c r="M28" s="18">
        <f>SUM(feb!H28 + mrt!L28 + apr!N28+ mei!N28+ jun!M28+ jul!O28+aug!M28+  L28)</f>
        <v>2287</v>
      </c>
    </row>
    <row r="29" spans="1:13" x14ac:dyDescent="0.2">
      <c r="A29" s="48" t="s">
        <v>64</v>
      </c>
      <c r="B29" s="13">
        <v>93</v>
      </c>
      <c r="C29" s="13">
        <v>82</v>
      </c>
      <c r="D29" s="13"/>
      <c r="E29" s="13">
        <v>60</v>
      </c>
      <c r="F29" s="13"/>
      <c r="G29" s="13"/>
      <c r="H29" s="13"/>
      <c r="I29" s="13"/>
      <c r="J29" s="19">
        <f t="shared" si="2"/>
        <v>3</v>
      </c>
      <c r="K29" s="16">
        <f>SUM(feb!F29 + mrt!J29 + apr!L29+ mei!L29+ jun!K29+ jul!M29+aug!K29+  J29)</f>
        <v>36</v>
      </c>
      <c r="L29" s="17">
        <f t="shared" si="3"/>
        <v>235</v>
      </c>
      <c r="M29" s="18">
        <f>SUM(feb!H29 + mrt!L29 + apr!N29+ mei!N29+ jun!M29+ jul!O29+aug!M29+  L29)</f>
        <v>3117</v>
      </c>
    </row>
    <row r="30" spans="1:13" x14ac:dyDescent="0.2">
      <c r="A30" s="48" t="s">
        <v>65</v>
      </c>
      <c r="B30" s="13"/>
      <c r="C30" s="13"/>
      <c r="D30" s="13"/>
      <c r="E30" s="13">
        <v>60</v>
      </c>
      <c r="F30" s="13"/>
      <c r="G30" s="13"/>
      <c r="H30" s="13"/>
      <c r="I30" s="13"/>
      <c r="J30" s="19">
        <f t="shared" si="2"/>
        <v>1</v>
      </c>
      <c r="K30" s="16">
        <f>SUM(feb!F30 + mrt!J30 + apr!L30+ mei!L30+ jun!K30+ jul!M30+aug!K30+  J30)</f>
        <v>35</v>
      </c>
      <c r="L30" s="17">
        <f t="shared" si="3"/>
        <v>60</v>
      </c>
      <c r="M30" s="18">
        <f>SUM(feb!H30 + mrt!L30 + apr!N30+ mei!N30+ jun!M30+ jul!O30+aug!M30+  L30)</f>
        <v>3280</v>
      </c>
    </row>
    <row r="31" spans="1:13" x14ac:dyDescent="0.2">
      <c r="A31" s="48" t="s">
        <v>66</v>
      </c>
      <c r="B31" s="13"/>
      <c r="C31" s="13"/>
      <c r="D31" s="13"/>
      <c r="E31" s="13"/>
      <c r="F31" s="13"/>
      <c r="G31" s="13"/>
      <c r="H31" s="13"/>
      <c r="I31" s="13"/>
      <c r="J31" s="19">
        <f t="shared" si="2"/>
        <v>0</v>
      </c>
      <c r="K31" s="16">
        <f>SUM(feb!F31 + mrt!J31 + apr!L31+ mei!L31+ jun!K31+ jul!M31+aug!K31+  J31)</f>
        <v>0</v>
      </c>
      <c r="L31" s="17">
        <f t="shared" si="3"/>
        <v>0</v>
      </c>
      <c r="M31" s="18">
        <f>SUM(feb!H31 + mrt!L31 + apr!N31+ mei!N31+ jun!M31+ jul!O31+aug!M31+  L31)</f>
        <v>0</v>
      </c>
    </row>
    <row r="32" spans="1:13" x14ac:dyDescent="0.2">
      <c r="A32" s="48" t="s">
        <v>67</v>
      </c>
      <c r="B32" s="13"/>
      <c r="C32" s="13"/>
      <c r="D32" s="13"/>
      <c r="E32" s="13"/>
      <c r="F32" s="13"/>
      <c r="G32" s="13"/>
      <c r="H32" s="13"/>
      <c r="I32" s="13"/>
      <c r="J32" s="19">
        <f t="shared" si="2"/>
        <v>0</v>
      </c>
      <c r="K32" s="16">
        <f>SUM(feb!F32 + mrt!J32 + apr!L32+ mei!L32+ jun!K32+ jul!M32+aug!K32+  J32)</f>
        <v>4</v>
      </c>
      <c r="L32" s="17">
        <f t="shared" si="3"/>
        <v>0</v>
      </c>
      <c r="M32" s="18">
        <f>SUM(feb!H32 + mrt!L32 + apr!N32+ mei!N32+ jun!M32+ jul!O32+aug!M32+  L32)</f>
        <v>329</v>
      </c>
    </row>
    <row r="33" spans="1:13" x14ac:dyDescent="0.2">
      <c r="A33" s="48" t="s">
        <v>68</v>
      </c>
      <c r="B33" s="13"/>
      <c r="C33" s="13"/>
      <c r="D33" s="13"/>
      <c r="E33" s="13"/>
      <c r="F33" s="13"/>
      <c r="G33" s="13"/>
      <c r="H33" s="13"/>
      <c r="I33" s="13"/>
      <c r="J33" s="19">
        <f t="shared" si="2"/>
        <v>0</v>
      </c>
      <c r="K33" s="16">
        <f>SUM(feb!F33 + mrt!J33 + apr!L33+ mei!L33+ jun!K33+ jul!M33+aug!K33+  J33)</f>
        <v>4</v>
      </c>
      <c r="L33" s="17">
        <f t="shared" si="3"/>
        <v>0</v>
      </c>
      <c r="M33" s="18">
        <f>SUM(feb!H33 + mrt!L33 + apr!N33+ mei!N33+ jun!M33+ jul!O33+aug!M33+  L33)</f>
        <v>540</v>
      </c>
    </row>
    <row r="34" spans="1:13" x14ac:dyDescent="0.2">
      <c r="A34" s="48" t="s">
        <v>69</v>
      </c>
      <c r="B34" s="13"/>
      <c r="C34" s="13"/>
      <c r="D34" s="13"/>
      <c r="E34" s="13"/>
      <c r="F34" s="13"/>
      <c r="G34" s="13"/>
      <c r="H34" s="13"/>
      <c r="I34" s="13"/>
      <c r="J34" s="19">
        <f t="shared" si="2"/>
        <v>0</v>
      </c>
      <c r="K34" s="16">
        <f>SUM(feb!F34 + mrt!J34 + apr!L34+ mei!L34+ jun!K34+ jul!M34+aug!K34+  J34)</f>
        <v>35</v>
      </c>
      <c r="L34" s="17">
        <f t="shared" si="3"/>
        <v>0</v>
      </c>
      <c r="M34" s="18">
        <f>SUM(feb!H34 + mrt!L34 + apr!N34+ mei!N34+ jun!M34+ jul!O34+aug!M34+  L34)</f>
        <v>3178</v>
      </c>
    </row>
    <row r="35" spans="1:13" x14ac:dyDescent="0.2">
      <c r="A35" s="48" t="s">
        <v>70</v>
      </c>
      <c r="B35" s="13"/>
      <c r="C35" s="13"/>
      <c r="D35" s="13"/>
      <c r="E35" s="13"/>
      <c r="F35" s="13"/>
      <c r="G35" s="13"/>
      <c r="H35" s="13"/>
      <c r="I35" s="13"/>
      <c r="J35" s="19">
        <f t="shared" si="2"/>
        <v>0</v>
      </c>
      <c r="K35" s="16">
        <f>SUM(feb!F35 + mrt!J35 + apr!L35+ mei!L35+ jun!K35+ jul!M35+aug!K35+  J35)</f>
        <v>0</v>
      </c>
      <c r="L35" s="17">
        <f t="shared" si="3"/>
        <v>0</v>
      </c>
      <c r="M35" s="18">
        <f>SUM(feb!H35 + mrt!L35 + apr!N35+ mei!N35+ jun!M35+ jul!O35+aug!M35+  L35)</f>
        <v>0</v>
      </c>
    </row>
    <row r="36" spans="1:13" x14ac:dyDescent="0.2">
      <c r="A36" s="48" t="s">
        <v>71</v>
      </c>
      <c r="B36" s="13">
        <v>83</v>
      </c>
      <c r="C36" s="13">
        <v>50</v>
      </c>
      <c r="D36" s="13"/>
      <c r="E36" s="13"/>
      <c r="F36" s="13"/>
      <c r="G36" s="13"/>
      <c r="H36" s="13"/>
      <c r="I36" s="13"/>
      <c r="J36" s="19">
        <f t="shared" si="2"/>
        <v>2</v>
      </c>
      <c r="K36" s="16">
        <f>SUM(feb!F36 + mrt!J36 + apr!L36+ mei!L36+ jun!K36+ jul!M36+aug!K36+  J36)</f>
        <v>22</v>
      </c>
      <c r="L36" s="17">
        <f t="shared" si="3"/>
        <v>133</v>
      </c>
      <c r="M36" s="18">
        <f>SUM(feb!H36 + mrt!L36 + apr!N36+ mei!N36+ jun!M36+ jul!O36+aug!M36+  L36)</f>
        <v>1242</v>
      </c>
    </row>
    <row r="37" spans="1:13" x14ac:dyDescent="0.2">
      <c r="A37" s="48" t="s">
        <v>72</v>
      </c>
      <c r="B37" s="13"/>
      <c r="C37" s="13">
        <v>84</v>
      </c>
      <c r="D37" s="13"/>
      <c r="E37" s="13">
        <v>60</v>
      </c>
      <c r="F37" s="13"/>
      <c r="G37" s="13"/>
      <c r="H37" s="13"/>
      <c r="I37" s="13"/>
      <c r="J37" s="19">
        <f t="shared" si="2"/>
        <v>2</v>
      </c>
      <c r="K37" s="16">
        <f>SUM(feb!F37 + mrt!J37 + apr!L37+ mei!L37+ jun!K37+ jul!M37+aug!K37+  J37)</f>
        <v>18</v>
      </c>
      <c r="L37" s="17">
        <f t="shared" si="3"/>
        <v>144</v>
      </c>
      <c r="M37" s="18">
        <f>SUM(feb!H37 + mrt!L37 + apr!N37+ mei!N37+ jun!M37+ jul!O37+aug!M37+  L37)</f>
        <v>1666</v>
      </c>
    </row>
    <row r="38" spans="1:13" x14ac:dyDescent="0.2">
      <c r="A38" s="48" t="s">
        <v>73</v>
      </c>
      <c r="B38" s="13"/>
      <c r="C38" s="13"/>
      <c r="D38" s="13"/>
      <c r="E38" s="13"/>
      <c r="F38" s="13"/>
      <c r="G38" s="13"/>
      <c r="H38" s="13"/>
      <c r="I38" s="13"/>
      <c r="J38" s="19">
        <f t="shared" si="2"/>
        <v>0</v>
      </c>
      <c r="K38" s="16">
        <f>SUM(feb!F38 + mrt!J38 + apr!L38+ mei!L38+ jun!K38+ jul!M38+aug!K38+  J38)</f>
        <v>14</v>
      </c>
      <c r="L38" s="17">
        <f t="shared" si="3"/>
        <v>0</v>
      </c>
      <c r="M38" s="18">
        <f>SUM(feb!H38 + mrt!L38 + apr!N38+ mei!N38+ jun!M38+ jul!O38+aug!M38+  L38)</f>
        <v>1213</v>
      </c>
    </row>
    <row r="39" spans="1:13" x14ac:dyDescent="0.2">
      <c r="A39" s="48" t="s">
        <v>74</v>
      </c>
      <c r="B39" s="13"/>
      <c r="C39" s="13">
        <v>84</v>
      </c>
      <c r="D39" s="13"/>
      <c r="E39" s="13">
        <v>60</v>
      </c>
      <c r="F39" s="13"/>
      <c r="G39" s="13"/>
      <c r="H39" s="13"/>
      <c r="I39" s="13">
        <v>69</v>
      </c>
      <c r="J39" s="19">
        <f t="shared" si="2"/>
        <v>3</v>
      </c>
      <c r="K39" s="16">
        <f>SUM(feb!F39 + mrt!J39 + apr!L39+ mei!L39+ jun!K39+ jul!M39+aug!K39+  J39)</f>
        <v>17</v>
      </c>
      <c r="L39" s="17">
        <f t="shared" si="3"/>
        <v>213</v>
      </c>
      <c r="M39" s="18">
        <f>SUM(feb!H39 + mrt!L39 + apr!N39+ mei!N39+ jun!M39+ jul!O39+aug!M39+  L39)</f>
        <v>1498</v>
      </c>
    </row>
    <row r="40" spans="1:13" x14ac:dyDescent="0.2">
      <c r="A40" s="48" t="s">
        <v>75</v>
      </c>
      <c r="B40" s="13"/>
      <c r="C40" s="13"/>
      <c r="D40" s="13"/>
      <c r="E40" s="13"/>
      <c r="F40" s="13"/>
      <c r="G40" s="13"/>
      <c r="H40" s="13"/>
      <c r="I40" s="13"/>
      <c r="J40" s="19">
        <f t="shared" si="2"/>
        <v>0</v>
      </c>
      <c r="K40" s="16">
        <f>SUM(feb!F40 + mrt!J40 + apr!L40+ mei!L40+ jun!K40+ jul!M40+aug!K40+  J40)</f>
        <v>0</v>
      </c>
      <c r="L40" s="17">
        <f t="shared" si="3"/>
        <v>0</v>
      </c>
      <c r="M40" s="18">
        <f>SUM(feb!H40 + mrt!L40 + apr!N40+ mei!N40+ jun!M40+ jul!O40+aug!M40+  L40)</f>
        <v>0</v>
      </c>
    </row>
    <row r="41" spans="1:13" x14ac:dyDescent="0.2">
      <c r="A41" s="48" t="s">
        <v>76</v>
      </c>
      <c r="B41" s="13"/>
      <c r="C41" s="13"/>
      <c r="D41" s="13"/>
      <c r="E41" s="13"/>
      <c r="F41" s="13"/>
      <c r="G41" s="13"/>
      <c r="H41" s="13"/>
      <c r="I41" s="13"/>
      <c r="J41" s="19">
        <f t="shared" si="2"/>
        <v>0</v>
      </c>
      <c r="K41" s="16">
        <f>SUM(feb!F41 + mrt!J41 + apr!L41+ mei!L41+ jun!K41+ jul!M41+aug!K41+  J41)</f>
        <v>22</v>
      </c>
      <c r="L41" s="17">
        <f t="shared" si="3"/>
        <v>0</v>
      </c>
      <c r="M41" s="18">
        <f>SUM(feb!H41 + mrt!L41 + apr!N41+ mei!N41+ jun!M41+ jul!O41+aug!M41+  L41)</f>
        <v>2211</v>
      </c>
    </row>
    <row r="42" spans="1:13" x14ac:dyDescent="0.2">
      <c r="A42" s="48" t="s">
        <v>77</v>
      </c>
      <c r="B42" s="13">
        <v>83</v>
      </c>
      <c r="C42" s="13">
        <v>50</v>
      </c>
      <c r="D42" s="13"/>
      <c r="E42" s="13">
        <v>58</v>
      </c>
      <c r="F42" s="13"/>
      <c r="G42" s="13"/>
      <c r="H42" s="13"/>
      <c r="I42" s="13"/>
      <c r="J42" s="19">
        <f t="shared" si="2"/>
        <v>3</v>
      </c>
      <c r="K42" s="16">
        <f>SUM(feb!F42 + mrt!J42 + apr!L42+ mei!L42+ jun!K42+ jul!M42+aug!K42+  J42)</f>
        <v>29</v>
      </c>
      <c r="L42" s="17">
        <f t="shared" si="3"/>
        <v>191</v>
      </c>
      <c r="M42" s="18">
        <f>SUM(feb!H42 + mrt!L42 + apr!N42+ mei!N42+ jun!M42+ jul!O42+aug!M42+  L42)</f>
        <v>1638</v>
      </c>
    </row>
    <row r="43" spans="1:13" x14ac:dyDescent="0.2">
      <c r="A43" s="48" t="s">
        <v>78</v>
      </c>
      <c r="B43" s="13"/>
      <c r="C43" s="13">
        <v>50</v>
      </c>
      <c r="D43" s="13"/>
      <c r="E43" s="13">
        <v>58</v>
      </c>
      <c r="F43" s="13"/>
      <c r="G43" s="13"/>
      <c r="H43" s="13"/>
      <c r="I43" s="13"/>
      <c r="J43" s="19">
        <f t="shared" si="2"/>
        <v>2</v>
      </c>
      <c r="K43" s="16">
        <f>SUM(feb!F43 + mrt!J43 + apr!L43+ mei!L43+ jun!K43+ jul!M43+aug!K43+  J43)</f>
        <v>16</v>
      </c>
      <c r="L43" s="17">
        <f t="shared" si="3"/>
        <v>108</v>
      </c>
      <c r="M43" s="18">
        <f>SUM(feb!H43 + mrt!L43 + apr!N43+ mei!N43+ jun!M43+ jul!O43+aug!M43+  L43)</f>
        <v>852</v>
      </c>
    </row>
    <row r="44" spans="1:13" x14ac:dyDescent="0.2">
      <c r="A44" s="48" t="s">
        <v>79</v>
      </c>
      <c r="B44" s="13">
        <v>53</v>
      </c>
      <c r="C44" s="13">
        <v>50</v>
      </c>
      <c r="D44" s="13">
        <v>78</v>
      </c>
      <c r="E44" s="13">
        <v>58</v>
      </c>
      <c r="F44" s="13">
        <v>93</v>
      </c>
      <c r="G44" s="13"/>
      <c r="H44" s="13">
        <v>80</v>
      </c>
      <c r="I44" s="13">
        <v>43</v>
      </c>
      <c r="J44" s="19">
        <f t="shared" si="2"/>
        <v>7</v>
      </c>
      <c r="K44" s="16">
        <f>SUM(feb!F44 + mrt!J44 + apr!L44+ mei!L44+ jun!K44+ jul!M44+aug!K44+  J44)</f>
        <v>54</v>
      </c>
      <c r="L44" s="17">
        <f t="shared" si="3"/>
        <v>455</v>
      </c>
      <c r="M44" s="18">
        <f>SUM(feb!H44 + mrt!L44 + apr!N44+ mei!N44+ jun!M44+ jul!O44+aug!M44+  L44)</f>
        <v>3655</v>
      </c>
    </row>
    <row r="45" spans="1:13" x14ac:dyDescent="0.2">
      <c r="A45" s="48" t="s">
        <v>80</v>
      </c>
      <c r="B45" s="13">
        <v>93</v>
      </c>
      <c r="C45" s="13"/>
      <c r="D45" s="13"/>
      <c r="E45" s="13"/>
      <c r="F45" s="13"/>
      <c r="G45" s="13"/>
      <c r="H45" s="13"/>
      <c r="I45" s="13"/>
      <c r="J45" s="19">
        <f t="shared" si="2"/>
        <v>1</v>
      </c>
      <c r="K45" s="16">
        <f>SUM(feb!F45 + mrt!J45 + apr!L45+ mei!L45+ jun!K45+ jul!M45+aug!K45+  J45)</f>
        <v>22</v>
      </c>
      <c r="L45" s="17">
        <f t="shared" si="3"/>
        <v>93</v>
      </c>
      <c r="M45" s="18">
        <f>SUM(feb!H45 + mrt!L45 + apr!N45+ mei!N45+ jun!M45+ jul!O45+aug!M45+  L45)</f>
        <v>2210</v>
      </c>
    </row>
    <row r="46" spans="1:13" x14ac:dyDescent="0.2">
      <c r="A46" s="48" t="s">
        <v>81</v>
      </c>
      <c r="B46" s="13"/>
      <c r="C46" s="13"/>
      <c r="D46" s="13"/>
      <c r="E46" s="13"/>
      <c r="F46" s="13"/>
      <c r="G46" s="13"/>
      <c r="H46" s="13"/>
      <c r="I46" s="13"/>
      <c r="J46" s="19">
        <f t="shared" si="2"/>
        <v>0</v>
      </c>
      <c r="K46" s="16">
        <f>SUM(feb!F46 + mrt!J46 + apr!L46+ mei!L46+ jun!K46+ jul!M46+aug!K46+  J46)</f>
        <v>0</v>
      </c>
      <c r="L46" s="17">
        <f t="shared" si="3"/>
        <v>0</v>
      </c>
      <c r="M46" s="18">
        <f>SUM(feb!H46 + mrt!L46 + apr!N46+ mei!N46+ jun!M46+ jul!O46+aug!M46+  L46)</f>
        <v>0</v>
      </c>
    </row>
    <row r="47" spans="1:13" x14ac:dyDescent="0.2">
      <c r="A47" s="48" t="s">
        <v>82</v>
      </c>
      <c r="B47" s="13"/>
      <c r="C47" s="13"/>
      <c r="D47" s="13"/>
      <c r="E47" s="13"/>
      <c r="F47" s="13"/>
      <c r="G47" s="13"/>
      <c r="H47" s="13"/>
      <c r="I47" s="13"/>
      <c r="J47" s="19">
        <f t="shared" si="2"/>
        <v>0</v>
      </c>
      <c r="K47" s="16">
        <f>SUM(feb!F47 + mrt!J47 + apr!L47+ mei!L47+ jun!K47+ jul!M47+aug!K47+  J47)</f>
        <v>0</v>
      </c>
      <c r="L47" s="17">
        <f t="shared" si="3"/>
        <v>0</v>
      </c>
      <c r="M47" s="18">
        <f>SUM(feb!H47 + mrt!L47 + apr!N47+ mei!N47+ jun!M47+ jul!O47+aug!M47+  L47)</f>
        <v>0</v>
      </c>
    </row>
    <row r="48" spans="1:13" x14ac:dyDescent="0.2">
      <c r="A48" s="48" t="s">
        <v>83</v>
      </c>
      <c r="B48" s="13"/>
      <c r="C48" s="13">
        <v>84</v>
      </c>
      <c r="D48" s="13"/>
      <c r="E48" s="13"/>
      <c r="F48" s="13"/>
      <c r="G48" s="13">
        <v>75</v>
      </c>
      <c r="H48" s="13"/>
      <c r="I48" s="13"/>
      <c r="J48" s="19">
        <f t="shared" si="2"/>
        <v>2</v>
      </c>
      <c r="K48" s="16">
        <f>SUM(feb!F48 + mrt!J48 + apr!L48+ mei!L48+ jun!K48+ jul!M48+aug!K48+  J48)</f>
        <v>8</v>
      </c>
      <c r="L48" s="17">
        <f t="shared" si="3"/>
        <v>159</v>
      </c>
      <c r="M48" s="18">
        <f>SUM(feb!H48 + mrt!L48 + apr!N48+ mei!N48+ jun!M48+ jul!O48+aug!M48+  L48)</f>
        <v>673</v>
      </c>
    </row>
    <row r="49" spans="1:13" x14ac:dyDescent="0.2">
      <c r="A49" s="48" t="s">
        <v>84</v>
      </c>
      <c r="B49" s="13"/>
      <c r="C49" s="13"/>
      <c r="D49" s="13"/>
      <c r="E49" s="13"/>
      <c r="F49" s="13"/>
      <c r="G49" s="13"/>
      <c r="H49" s="13"/>
      <c r="I49" s="13"/>
      <c r="J49" s="19">
        <f t="shared" si="2"/>
        <v>0</v>
      </c>
      <c r="K49" s="16">
        <f>SUM(feb!F49 + mrt!J49 + apr!L49+ mei!L49+ jun!K49+ jul!M49+aug!K49+  J49)</f>
        <v>0</v>
      </c>
      <c r="L49" s="17">
        <f t="shared" si="3"/>
        <v>0</v>
      </c>
      <c r="M49" s="18">
        <f>SUM(feb!H49 + mrt!L49 + apr!N49+ mei!N49+ jun!M49+ jul!O49+aug!M49+  L49)</f>
        <v>0</v>
      </c>
    </row>
    <row r="50" spans="1:13" x14ac:dyDescent="0.2">
      <c r="A50" s="48" t="s">
        <v>85</v>
      </c>
      <c r="B50" s="13"/>
      <c r="C50" s="13"/>
      <c r="D50" s="13"/>
      <c r="E50" s="13"/>
      <c r="F50" s="13"/>
      <c r="G50" s="13">
        <v>60</v>
      </c>
      <c r="H50" s="13"/>
      <c r="I50" s="13">
        <v>65</v>
      </c>
      <c r="J50" s="19">
        <f t="shared" si="2"/>
        <v>2</v>
      </c>
      <c r="K50" s="16">
        <f>SUM(feb!F50 + mrt!J50 + apr!L50+ mei!L50+ jun!K50+ jul!M50+aug!K50+  J50)</f>
        <v>44</v>
      </c>
      <c r="L50" s="17">
        <f t="shared" si="3"/>
        <v>125</v>
      </c>
      <c r="M50" s="18">
        <f>SUM(feb!H50 + mrt!L50 + apr!N50+ mei!N50+ jun!M50+ jul!O50+aug!M50+  L50)</f>
        <v>3600</v>
      </c>
    </row>
    <row r="51" spans="1:13" x14ac:dyDescent="0.2">
      <c r="A51" s="48" t="s">
        <v>86</v>
      </c>
      <c r="B51" s="13"/>
      <c r="C51" s="13"/>
      <c r="D51" s="13"/>
      <c r="E51" s="13"/>
      <c r="F51" s="13"/>
      <c r="G51" s="13"/>
      <c r="H51" s="13"/>
      <c r="I51" s="13"/>
      <c r="J51" s="19">
        <f t="shared" si="2"/>
        <v>0</v>
      </c>
      <c r="K51" s="16">
        <f>SUM(feb!F51 + mrt!J51 + apr!L51+ mei!L51+ jun!K51+ jul!M51+aug!K51+  J51)</f>
        <v>11</v>
      </c>
      <c r="L51" s="17">
        <f t="shared" si="3"/>
        <v>0</v>
      </c>
      <c r="M51" s="18">
        <f>SUM(feb!H51 + mrt!L51 + apr!N51+ mei!N51+ jun!M51+ jul!O51+aug!M51+  L51)</f>
        <v>912</v>
      </c>
    </row>
    <row r="52" spans="1:13" x14ac:dyDescent="0.2">
      <c r="A52" s="48" t="s">
        <v>87</v>
      </c>
      <c r="B52" s="13"/>
      <c r="C52" s="13"/>
      <c r="D52" s="13"/>
      <c r="E52" s="13">
        <v>60</v>
      </c>
      <c r="F52" s="13"/>
      <c r="G52" s="13"/>
      <c r="H52" s="13"/>
      <c r="I52" s="13"/>
      <c r="J52" s="19">
        <f t="shared" si="2"/>
        <v>1</v>
      </c>
      <c r="K52" s="16">
        <f>SUM(feb!F52 + mrt!J52 + apr!L52+ mei!L52+ jun!K52+ jul!M52+aug!K52+  J52)</f>
        <v>23</v>
      </c>
      <c r="L52" s="17">
        <f t="shared" si="3"/>
        <v>60</v>
      </c>
      <c r="M52" s="18">
        <f>SUM(feb!H52 + mrt!L52 + apr!N52+ mei!N52+ jun!M52+ jul!O52+aug!M52+  L52)</f>
        <v>2216</v>
      </c>
    </row>
    <row r="53" spans="1:13" x14ac:dyDescent="0.2">
      <c r="A53" s="48" t="s">
        <v>88</v>
      </c>
      <c r="B53" s="13">
        <v>83</v>
      </c>
      <c r="C53" s="13"/>
      <c r="D53" s="13"/>
      <c r="E53" s="13">
        <v>58</v>
      </c>
      <c r="F53" s="13"/>
      <c r="G53" s="13"/>
      <c r="H53" s="13">
        <v>80</v>
      </c>
      <c r="I53" s="13"/>
      <c r="J53" s="19">
        <f t="shared" si="2"/>
        <v>3</v>
      </c>
      <c r="K53" s="16">
        <f>SUM(feb!F53 + mrt!J53 + apr!L53+ mei!L53+ jun!K53+ jul!M53+aug!K53+  J53)</f>
        <v>29</v>
      </c>
      <c r="L53" s="17">
        <f t="shared" si="3"/>
        <v>221</v>
      </c>
      <c r="M53" s="18">
        <f>SUM(feb!H53 + mrt!L53 + apr!N53+ mei!N53+ jun!M53+ jul!O53+aug!M53+  L53)</f>
        <v>1640</v>
      </c>
    </row>
    <row r="54" spans="1:13" x14ac:dyDescent="0.2">
      <c r="A54" s="48" t="s">
        <v>89</v>
      </c>
      <c r="B54" s="13"/>
      <c r="C54" s="13">
        <v>50</v>
      </c>
      <c r="D54" s="13"/>
      <c r="E54" s="13"/>
      <c r="F54" s="13"/>
      <c r="G54" s="13"/>
      <c r="H54" s="13"/>
      <c r="I54" s="13">
        <v>43</v>
      </c>
      <c r="J54" s="19">
        <f t="shared" si="2"/>
        <v>2</v>
      </c>
      <c r="K54" s="16">
        <f>SUM(feb!F54 + mrt!J54 + apr!L54+ mei!L54+ jun!K54+ jul!M54+aug!K54+  J54)</f>
        <v>16</v>
      </c>
      <c r="L54" s="17">
        <f t="shared" si="3"/>
        <v>93</v>
      </c>
      <c r="M54" s="18">
        <f>SUM(feb!H54 + mrt!L54 + apr!N54+ mei!N54+ jun!M54+ jul!O54+aug!M54+  L54)</f>
        <v>817</v>
      </c>
    </row>
    <row r="55" spans="1:13" x14ac:dyDescent="0.2">
      <c r="A55" s="48" t="s">
        <v>90</v>
      </c>
      <c r="B55" s="13"/>
      <c r="C55" s="13"/>
      <c r="D55" s="13"/>
      <c r="E55" s="13">
        <v>60</v>
      </c>
      <c r="F55" s="13"/>
      <c r="G55" s="13"/>
      <c r="H55" s="13"/>
      <c r="I55" s="13">
        <v>65</v>
      </c>
      <c r="J55" s="19">
        <f t="shared" si="2"/>
        <v>2</v>
      </c>
      <c r="K55" s="16">
        <f>SUM(feb!F55 + mrt!J55 + apr!L55+ mei!L55+ jun!K55+ jul!M55+aug!K55+  J55)</f>
        <v>31</v>
      </c>
      <c r="L55" s="17">
        <f t="shared" si="3"/>
        <v>125</v>
      </c>
      <c r="M55" s="18">
        <f>SUM(feb!H55 + mrt!L55 + apr!N55+ mei!N55+ jun!M55+ jul!O55+aug!M55+  L55)</f>
        <v>2695</v>
      </c>
    </row>
    <row r="56" spans="1:13" x14ac:dyDescent="0.2">
      <c r="A56" s="48" t="s">
        <v>91</v>
      </c>
      <c r="B56" s="13"/>
      <c r="C56" s="13"/>
      <c r="D56" s="13"/>
      <c r="E56" s="13"/>
      <c r="F56" s="13"/>
      <c r="G56" s="13"/>
      <c r="H56" s="13"/>
      <c r="I56" s="13"/>
      <c r="J56" s="19">
        <f t="shared" si="2"/>
        <v>0</v>
      </c>
      <c r="K56" s="16">
        <f>SUM(feb!F56 + mrt!J56 + apr!L56+ mei!L56+ jun!K56+ jul!M56+aug!K56+  J56)</f>
        <v>0</v>
      </c>
      <c r="L56" s="17">
        <f t="shared" si="3"/>
        <v>0</v>
      </c>
      <c r="M56" s="18">
        <f>SUM(feb!H56 + mrt!L56 + apr!N56+ mei!N56+ jun!M56+ jul!O56+aug!M56+  L56)</f>
        <v>0</v>
      </c>
    </row>
    <row r="57" spans="1:13" x14ac:dyDescent="0.2">
      <c r="A57" s="48" t="s">
        <v>92</v>
      </c>
      <c r="B57" s="13"/>
      <c r="C57" s="13"/>
      <c r="D57" s="13"/>
      <c r="E57" s="13"/>
      <c r="F57" s="13"/>
      <c r="G57" s="13"/>
      <c r="H57" s="13"/>
      <c r="I57" s="13"/>
      <c r="J57" s="19">
        <f t="shared" si="2"/>
        <v>0</v>
      </c>
      <c r="K57" s="16">
        <f>SUM(feb!F57 + mrt!J57 + apr!L57+ mei!L57+ jun!K57+ jul!M57+aug!K57+  J57)</f>
        <v>0</v>
      </c>
      <c r="L57" s="17">
        <f t="shared" si="3"/>
        <v>0</v>
      </c>
      <c r="M57" s="18">
        <f>SUM(feb!H57 + mrt!L57 + apr!N57+ mei!N57+ jun!M57+ jul!O57+aug!M57+  L57)</f>
        <v>0</v>
      </c>
    </row>
    <row r="58" spans="1:13" x14ac:dyDescent="0.2">
      <c r="A58" s="48" t="s">
        <v>93</v>
      </c>
      <c r="B58" s="13">
        <v>93</v>
      </c>
      <c r="C58" s="13">
        <v>82</v>
      </c>
      <c r="D58" s="13"/>
      <c r="E58" s="13">
        <v>60</v>
      </c>
      <c r="F58" s="13"/>
      <c r="G58" s="13">
        <v>60</v>
      </c>
      <c r="H58" s="13">
        <v>80</v>
      </c>
      <c r="I58" s="13">
        <v>65</v>
      </c>
      <c r="J58" s="19">
        <f t="shared" si="2"/>
        <v>6</v>
      </c>
      <c r="K58" s="16">
        <f>SUM(feb!F58 + mrt!J58 + apr!L58+ mei!L58+ jun!K58+ jul!M58+aug!K58+  J58)</f>
        <v>38</v>
      </c>
      <c r="L58" s="17">
        <f t="shared" si="3"/>
        <v>440</v>
      </c>
      <c r="M58" s="18">
        <f>SUM(feb!H58 + mrt!L58 + apr!N58+ mei!N58+ jun!M58+ jul!O58+aug!M58+  L58)</f>
        <v>3025</v>
      </c>
    </row>
    <row r="59" spans="1:13" x14ac:dyDescent="0.2">
      <c r="A59" s="48" t="s">
        <v>94</v>
      </c>
      <c r="B59" s="13">
        <v>93</v>
      </c>
      <c r="C59" s="13">
        <v>82</v>
      </c>
      <c r="D59" s="13"/>
      <c r="E59" s="13">
        <v>60</v>
      </c>
      <c r="F59" s="13"/>
      <c r="G59" s="13"/>
      <c r="H59" s="13"/>
      <c r="I59" s="13"/>
      <c r="J59" s="19">
        <f t="shared" si="2"/>
        <v>3</v>
      </c>
      <c r="K59" s="16">
        <f>SUM(feb!F59 + mrt!J59 + apr!L59+ mei!L59+ jun!K59+ jul!M59+aug!K59+  J59)</f>
        <v>40</v>
      </c>
      <c r="L59" s="17">
        <f t="shared" si="3"/>
        <v>235</v>
      </c>
      <c r="M59" s="18">
        <f>SUM(feb!H59 + mrt!L59 + apr!N59+ mei!N59+ jun!M59+ jul!O59+aug!M59+  L59)</f>
        <v>3282</v>
      </c>
    </row>
    <row r="60" spans="1:13" x14ac:dyDescent="0.2">
      <c r="A60" s="48" t="s">
        <v>95</v>
      </c>
      <c r="B60" s="13"/>
      <c r="C60" s="13"/>
      <c r="D60" s="13"/>
      <c r="E60" s="13"/>
      <c r="F60" s="13"/>
      <c r="G60" s="13"/>
      <c r="H60" s="13"/>
      <c r="I60" s="13"/>
      <c r="J60" s="19">
        <f t="shared" si="2"/>
        <v>0</v>
      </c>
      <c r="K60" s="16">
        <f>SUM(feb!F60 + mrt!J60 + apr!L60+ mei!L60+ jun!K60+ jul!M60+aug!K60+  J60)</f>
        <v>1</v>
      </c>
      <c r="L60" s="17">
        <f t="shared" si="3"/>
        <v>0</v>
      </c>
      <c r="M60" s="18">
        <f>SUM(feb!H60 + mrt!L60 + apr!N60+ mei!N60+ jun!M60+ jul!O60+aug!M60+  L60)</f>
        <v>70</v>
      </c>
    </row>
    <row r="61" spans="1:13" x14ac:dyDescent="0.2">
      <c r="A61" s="48" t="s">
        <v>96</v>
      </c>
      <c r="B61" s="13">
        <v>93</v>
      </c>
      <c r="C61" s="13">
        <v>82</v>
      </c>
      <c r="D61" s="13"/>
      <c r="E61" s="13">
        <v>60</v>
      </c>
      <c r="F61" s="13"/>
      <c r="G61" s="13"/>
      <c r="H61" s="13">
        <v>80</v>
      </c>
      <c r="I61" s="13">
        <v>65</v>
      </c>
      <c r="J61" s="19">
        <f t="shared" si="2"/>
        <v>5</v>
      </c>
      <c r="K61" s="16">
        <f>SUM(feb!F61 + mrt!J61 + apr!L61+ mei!L61+ jun!K61+ jul!M61+aug!K61+  J61)</f>
        <v>38</v>
      </c>
      <c r="L61" s="17">
        <f t="shared" si="3"/>
        <v>380</v>
      </c>
      <c r="M61" s="18">
        <f>SUM(feb!H61 + mrt!L61 + apr!N61+ mei!N61+ jun!M61+ jul!O61+aug!M61+  L61)</f>
        <v>2975</v>
      </c>
    </row>
    <row r="62" spans="1:13" x14ac:dyDescent="0.2">
      <c r="A62" s="48" t="s">
        <v>97</v>
      </c>
      <c r="B62" s="13"/>
      <c r="C62" s="13"/>
      <c r="D62" s="13"/>
      <c r="E62" s="13"/>
      <c r="F62" s="13"/>
      <c r="G62" s="13"/>
      <c r="H62" s="13"/>
      <c r="I62" s="13"/>
      <c r="J62" s="19">
        <f t="shared" si="2"/>
        <v>0</v>
      </c>
      <c r="K62" s="16">
        <f>SUM(feb!F62 + mrt!J62 + apr!L62+ mei!L62+ jun!K62+ jul!M62+aug!K62+  J62)</f>
        <v>3</v>
      </c>
      <c r="L62" s="17">
        <f t="shared" si="3"/>
        <v>0</v>
      </c>
      <c r="M62" s="18">
        <f>SUM(feb!H62 + mrt!L62 + apr!N62+ mei!N62+ jun!M62+ jul!O62+aug!M62+  L62)</f>
        <v>267</v>
      </c>
    </row>
    <row r="63" spans="1:13" x14ac:dyDescent="0.2">
      <c r="A63" s="48" t="s">
        <v>98</v>
      </c>
      <c r="B63" s="13"/>
      <c r="C63" s="13"/>
      <c r="D63" s="13"/>
      <c r="E63" s="13"/>
      <c r="F63" s="13"/>
      <c r="G63" s="13"/>
      <c r="H63" s="13"/>
      <c r="I63" s="13"/>
      <c r="J63" s="19">
        <f t="shared" si="2"/>
        <v>0</v>
      </c>
      <c r="K63" s="16">
        <f>SUM(feb!F63 + mrt!J63 + apr!L63+ mei!L63+ jun!K63+ jul!M63+aug!K63+  J63)</f>
        <v>2</v>
      </c>
      <c r="L63" s="17">
        <f t="shared" si="3"/>
        <v>0</v>
      </c>
      <c r="M63" s="18">
        <f>SUM(feb!H63 + mrt!L63 + apr!N63+ mei!N63+ jun!M63+ jul!O63+aug!M63+  L63)</f>
        <v>113</v>
      </c>
    </row>
    <row r="64" spans="1:13" x14ac:dyDescent="0.2">
      <c r="A64" s="48" t="s">
        <v>99</v>
      </c>
      <c r="B64" s="13"/>
      <c r="C64" s="13"/>
      <c r="D64" s="13"/>
      <c r="E64" s="13"/>
      <c r="F64" s="13"/>
      <c r="G64" s="13"/>
      <c r="H64" s="13"/>
      <c r="I64" s="13"/>
      <c r="J64" s="19">
        <f t="shared" si="2"/>
        <v>0</v>
      </c>
      <c r="K64" s="16">
        <f>SUM(feb!F64 + mrt!J64 + apr!L64+ mei!L64+ jun!K64+ jul!M64+aug!K64+  J64)</f>
        <v>0</v>
      </c>
      <c r="L64" s="17">
        <f t="shared" si="3"/>
        <v>0</v>
      </c>
      <c r="M64" s="18">
        <f>SUM(feb!H64 + mrt!L64 + apr!N64+ mei!N64+ jun!M64+ jul!O64+aug!M64+  L64)</f>
        <v>0</v>
      </c>
    </row>
    <row r="65" spans="1:13" x14ac:dyDescent="0.2">
      <c r="A65" s="48" t="s">
        <v>100</v>
      </c>
      <c r="B65" s="13"/>
      <c r="C65" s="13"/>
      <c r="D65" s="13"/>
      <c r="E65" s="13">
        <v>60</v>
      </c>
      <c r="F65" s="13"/>
      <c r="G65" s="13"/>
      <c r="H65" s="13"/>
      <c r="I65" s="13"/>
      <c r="J65" s="19">
        <f t="shared" si="2"/>
        <v>1</v>
      </c>
      <c r="K65" s="16">
        <f>SUM(feb!F65 + mrt!J65 + apr!L65+ mei!L65+ jun!K65+ jul!M65+aug!K65+  J65)</f>
        <v>25</v>
      </c>
      <c r="L65" s="17">
        <f t="shared" si="3"/>
        <v>60</v>
      </c>
      <c r="M65" s="18">
        <f>SUM(feb!H65 + mrt!L65 + apr!N65+ mei!N65+ jun!M65+ jul!O65+aug!M65+  L65)</f>
        <v>2319</v>
      </c>
    </row>
    <row r="66" spans="1:13" x14ac:dyDescent="0.2">
      <c r="A66" s="48" t="s">
        <v>101</v>
      </c>
      <c r="B66" s="13"/>
      <c r="C66" s="13"/>
      <c r="D66" s="13"/>
      <c r="E66" s="13"/>
      <c r="F66" s="13"/>
      <c r="G66" s="13"/>
      <c r="H66" s="13"/>
      <c r="I66" s="13"/>
      <c r="J66" s="19">
        <f t="shared" si="2"/>
        <v>0</v>
      </c>
      <c r="K66" s="16">
        <f>SUM(feb!F66 + mrt!J66 + apr!L66+ mei!L66+ jun!K66+ jul!M66+aug!K66+  J66)</f>
        <v>0</v>
      </c>
      <c r="L66" s="17">
        <f t="shared" si="3"/>
        <v>0</v>
      </c>
      <c r="M66" s="18">
        <f>SUM(feb!H66 + mrt!L66 + apr!N66+ mei!N66+ jun!M66+ jul!O66+aug!M66+  L66)</f>
        <v>0</v>
      </c>
    </row>
    <row r="67" spans="1:13" x14ac:dyDescent="0.2">
      <c r="A67" s="48" t="s">
        <v>102</v>
      </c>
      <c r="B67" s="13"/>
      <c r="C67" s="13"/>
      <c r="D67" s="13"/>
      <c r="E67" s="13">
        <v>60</v>
      </c>
      <c r="F67" s="13"/>
      <c r="G67" s="13"/>
      <c r="H67" s="13"/>
      <c r="I67" s="13"/>
      <c r="J67" s="19">
        <f t="shared" si="2"/>
        <v>1</v>
      </c>
      <c r="K67" s="16">
        <f>SUM(feb!F67 + mrt!J67 + apr!L67+ mei!L67+ jun!K67+ jul!M67+aug!K67+  J67)</f>
        <v>8</v>
      </c>
      <c r="L67" s="17">
        <f t="shared" si="3"/>
        <v>60</v>
      </c>
      <c r="M67" s="18">
        <f>SUM(feb!H67 + mrt!L67 + apr!N67+ mei!N67+ jun!M67+ jul!O67+aug!M67+  L67)</f>
        <v>682</v>
      </c>
    </row>
    <row r="68" spans="1:13" x14ac:dyDescent="0.2">
      <c r="A68" s="48" t="s">
        <v>103</v>
      </c>
      <c r="B68" s="13"/>
      <c r="C68" s="13"/>
      <c r="D68" s="13"/>
      <c r="E68" s="13"/>
      <c r="F68" s="13"/>
      <c r="G68" s="13"/>
      <c r="H68" s="13"/>
      <c r="I68" s="13"/>
      <c r="J68" s="19">
        <f t="shared" si="2"/>
        <v>0</v>
      </c>
      <c r="K68" s="16">
        <f>SUM(feb!F68 + mrt!J68 + apr!L68+ mei!L68+ jun!K68+ jul!M68+aug!K68+  J68)</f>
        <v>1</v>
      </c>
      <c r="L68" s="17">
        <f t="shared" si="3"/>
        <v>0</v>
      </c>
      <c r="M68" s="18">
        <f>SUM(feb!H68 + mrt!L68 + apr!N68+ mei!N68+ jun!M68+ jul!O68+aug!M68+  L68)</f>
        <v>76</v>
      </c>
    </row>
    <row r="69" spans="1:13" x14ac:dyDescent="0.2">
      <c r="A69" s="48" t="s">
        <v>104</v>
      </c>
      <c r="B69" s="13"/>
      <c r="C69" s="13"/>
      <c r="D69" s="13"/>
      <c r="E69" s="13">
        <v>58</v>
      </c>
      <c r="F69" s="13"/>
      <c r="G69" s="13"/>
      <c r="H69" s="13"/>
      <c r="I69" s="13"/>
      <c r="J69" s="19">
        <f t="shared" si="2"/>
        <v>1</v>
      </c>
      <c r="K69" s="16">
        <f>SUM(feb!F69 + mrt!J69 + apr!L69+ mei!L69+ jun!K69+ jul!M69+aug!K69+  J69)</f>
        <v>3</v>
      </c>
      <c r="L69" s="17">
        <f t="shared" si="3"/>
        <v>58</v>
      </c>
      <c r="M69" s="18">
        <f>SUM(feb!H69 + mrt!L69 + apr!N69+ mei!N69+ jun!M69+ jul!O69+aug!M69+  L69)</f>
        <v>191</v>
      </c>
    </row>
    <row r="70" spans="1:13" x14ac:dyDescent="0.2">
      <c r="A70" s="48" t="s">
        <v>105</v>
      </c>
      <c r="B70" s="13">
        <v>109</v>
      </c>
      <c r="C70" s="13">
        <v>84</v>
      </c>
      <c r="D70" s="13">
        <v>114</v>
      </c>
      <c r="E70" s="13">
        <v>60</v>
      </c>
      <c r="F70" s="13">
        <v>95</v>
      </c>
      <c r="G70" s="13">
        <v>75</v>
      </c>
      <c r="H70" s="13">
        <v>80</v>
      </c>
      <c r="I70" s="13">
        <v>69</v>
      </c>
      <c r="J70" s="19">
        <f t="shared" ref="J70:J99" si="6">COUNT(B70:I70)</f>
        <v>8</v>
      </c>
      <c r="K70" s="16">
        <f>SUM(feb!F70 + mrt!J70 + apr!L70+ mei!L70+ jun!K70+ jul!M70+aug!K70+  J70)</f>
        <v>64</v>
      </c>
      <c r="L70" s="17">
        <f t="shared" ref="L70:L99" si="7">SUM(B70:I70)</f>
        <v>686</v>
      </c>
      <c r="M70" s="18">
        <f>SUM(feb!H70 + mrt!L70 + apr!N70+ mei!N70+ jun!M70+ jul!O70+aug!M70+  L70)</f>
        <v>6593</v>
      </c>
    </row>
    <row r="71" spans="1:13" x14ac:dyDescent="0.2">
      <c r="A71" s="48" t="s">
        <v>106</v>
      </c>
      <c r="B71" s="13">
        <v>93</v>
      </c>
      <c r="C71" s="13">
        <v>82</v>
      </c>
      <c r="D71" s="13"/>
      <c r="E71" s="13">
        <v>60</v>
      </c>
      <c r="F71" s="13">
        <v>63</v>
      </c>
      <c r="G71" s="13">
        <v>60</v>
      </c>
      <c r="H71" s="13"/>
      <c r="I71" s="13">
        <v>65</v>
      </c>
      <c r="J71" s="19">
        <f t="shared" si="6"/>
        <v>6</v>
      </c>
      <c r="K71" s="16">
        <f>SUM(feb!F71 + mrt!J71 + apr!L71+ mei!L71+ jun!K71+ jul!M71+aug!K71+  J71)</f>
        <v>44</v>
      </c>
      <c r="L71" s="17">
        <f t="shared" si="7"/>
        <v>423</v>
      </c>
      <c r="M71" s="18">
        <f>SUM(feb!H71 + mrt!L71 + apr!N71+ mei!N71+ jun!M71+ jul!O71+aug!M71+  L71)</f>
        <v>3558</v>
      </c>
    </row>
    <row r="72" spans="1:13" x14ac:dyDescent="0.2">
      <c r="A72" s="48" t="s">
        <v>107</v>
      </c>
      <c r="B72" s="13"/>
      <c r="C72" s="13"/>
      <c r="D72" s="13"/>
      <c r="E72" s="13"/>
      <c r="F72" s="13"/>
      <c r="G72" s="13"/>
      <c r="H72" s="13"/>
      <c r="I72" s="13"/>
      <c r="J72" s="19">
        <f t="shared" si="6"/>
        <v>0</v>
      </c>
      <c r="K72" s="16">
        <f>SUM(feb!F72 + mrt!J72 + apr!L72+ mei!L72+ jun!K72+ jul!M72+aug!K72+  J72)</f>
        <v>3</v>
      </c>
      <c r="L72" s="17">
        <f t="shared" si="7"/>
        <v>0</v>
      </c>
      <c r="M72" s="18">
        <f>SUM(feb!H72 + mrt!L72 + apr!N72+ mei!N72+ jun!M72+ jul!O72+aug!M72+  L72)</f>
        <v>213</v>
      </c>
    </row>
    <row r="73" spans="1:13" x14ac:dyDescent="0.2">
      <c r="A73" s="48" t="s">
        <v>19</v>
      </c>
      <c r="B73" s="20"/>
      <c r="C73" s="13"/>
      <c r="D73" s="13"/>
      <c r="E73" s="13"/>
      <c r="F73" s="13"/>
      <c r="G73" s="13"/>
      <c r="H73" s="13"/>
      <c r="I73" s="13"/>
      <c r="J73" s="19">
        <f t="shared" si="6"/>
        <v>0</v>
      </c>
      <c r="K73" s="16">
        <f>SUM(feb!F73 + mrt!J73 + apr!L73+ mei!L73+ jun!K73+ jul!M73+aug!K73+  J73)</f>
        <v>0</v>
      </c>
      <c r="L73" s="17">
        <f t="shared" si="7"/>
        <v>0</v>
      </c>
      <c r="M73" s="18">
        <f>SUM(feb!H73 + mrt!L73 + apr!N73+ mei!N73+ jun!M73+ jul!O73+aug!M73+  L73)</f>
        <v>0</v>
      </c>
    </row>
    <row r="74" spans="1:13" x14ac:dyDescent="0.2">
      <c r="A74" s="48" t="s">
        <v>108</v>
      </c>
      <c r="B74" s="13"/>
      <c r="C74" s="13"/>
      <c r="D74" s="13"/>
      <c r="E74" s="13"/>
      <c r="F74" s="13"/>
      <c r="G74" s="13"/>
      <c r="H74" s="13"/>
      <c r="I74" s="13"/>
      <c r="J74" s="19">
        <f t="shared" si="6"/>
        <v>0</v>
      </c>
      <c r="K74" s="16">
        <f>SUM(feb!F74 + mrt!J74 + apr!L74+ mei!L74+ jun!K74+ jul!M74+aug!K74+  J74)</f>
        <v>0</v>
      </c>
      <c r="L74" s="17">
        <f t="shared" si="7"/>
        <v>0</v>
      </c>
      <c r="M74" s="18">
        <f>SUM(feb!H74 + mrt!L74 + apr!N74+ mei!N74+ jun!M74+ jul!O74+aug!M74+  L74)</f>
        <v>0</v>
      </c>
    </row>
    <row r="75" spans="1:13" x14ac:dyDescent="0.2">
      <c r="A75" s="48" t="s">
        <v>109</v>
      </c>
      <c r="B75" s="13"/>
      <c r="C75" s="13"/>
      <c r="D75" s="13"/>
      <c r="E75" s="13"/>
      <c r="F75" s="13"/>
      <c r="G75" s="13"/>
      <c r="H75" s="13"/>
      <c r="I75" s="13"/>
      <c r="J75" s="19">
        <f t="shared" si="6"/>
        <v>0</v>
      </c>
      <c r="K75" s="16">
        <f>SUM(feb!F75 + mrt!J75 + apr!L75+ mei!L75+ jun!K75+ jul!M75+aug!K75+  J75)</f>
        <v>0</v>
      </c>
      <c r="L75" s="17">
        <f t="shared" si="7"/>
        <v>0</v>
      </c>
      <c r="M75" s="18">
        <f>SUM(feb!H75 + mrt!L75 + apr!N75+ mei!N75+ jun!M75+ jul!O75+aug!M75+  L75)</f>
        <v>0</v>
      </c>
    </row>
    <row r="76" spans="1:13" x14ac:dyDescent="0.2">
      <c r="A76" s="48" t="s">
        <v>110</v>
      </c>
      <c r="B76" s="13"/>
      <c r="C76" s="13"/>
      <c r="D76" s="13"/>
      <c r="E76" s="13"/>
      <c r="F76" s="13"/>
      <c r="G76" s="13"/>
      <c r="H76" s="13"/>
      <c r="I76" s="13"/>
      <c r="J76" s="19">
        <f t="shared" si="6"/>
        <v>0</v>
      </c>
      <c r="K76" s="16">
        <f>SUM(feb!F76 + mrt!J76 + apr!L76+ mei!L76+ jun!K76+ jul!M76+aug!K76+  J76)</f>
        <v>0</v>
      </c>
      <c r="L76" s="17">
        <f t="shared" si="7"/>
        <v>0</v>
      </c>
      <c r="M76" s="18">
        <f>SUM(feb!H76 + mrt!L76 + apr!N76+ mei!N76+ jun!M76+ jul!O76+aug!M76+  L76)</f>
        <v>0</v>
      </c>
    </row>
    <row r="77" spans="1:13" x14ac:dyDescent="0.2">
      <c r="A77" s="48" t="s">
        <v>111</v>
      </c>
      <c r="B77" s="13"/>
      <c r="C77" s="13"/>
      <c r="D77" s="13"/>
      <c r="E77" s="13">
        <v>58</v>
      </c>
      <c r="F77" s="13"/>
      <c r="G77" s="13"/>
      <c r="H77" s="13"/>
      <c r="I77" s="13"/>
      <c r="J77" s="19">
        <f t="shared" si="6"/>
        <v>1</v>
      </c>
      <c r="K77" s="16">
        <f>SUM(feb!F77 + mrt!J77 + apr!L77+ mei!L77+ jun!K77+ jul!M77+aug!K77+  J77)</f>
        <v>1</v>
      </c>
      <c r="L77" s="17">
        <f t="shared" si="7"/>
        <v>58</v>
      </c>
      <c r="M77" s="18">
        <f>SUM(feb!H77 + mrt!L77 + apr!N77+ mei!N77+ jun!M77+ jul!O77+aug!M77+  L77)</f>
        <v>58</v>
      </c>
    </row>
    <row r="78" spans="1:13" x14ac:dyDescent="0.2">
      <c r="A78" s="48" t="s">
        <v>112</v>
      </c>
      <c r="B78" s="13">
        <v>54</v>
      </c>
      <c r="C78" s="13">
        <v>50</v>
      </c>
      <c r="D78" s="13"/>
      <c r="E78" s="13"/>
      <c r="F78" s="13"/>
      <c r="G78" s="13"/>
      <c r="H78" s="13"/>
      <c r="I78" s="13"/>
      <c r="J78" s="19">
        <f t="shared" si="6"/>
        <v>2</v>
      </c>
      <c r="K78" s="16">
        <f>SUM(feb!F78 + mrt!J78 + apr!L78+ mei!L78+ jun!K78+ jul!M78+aug!K78+  J78)</f>
        <v>29</v>
      </c>
      <c r="L78" s="17">
        <f t="shared" si="7"/>
        <v>104</v>
      </c>
      <c r="M78" s="18">
        <f>SUM(feb!H78 + mrt!L78 + apr!N78+ mei!N78+ jun!M78+ jul!O78+aug!M78+  L78)</f>
        <v>1541</v>
      </c>
    </row>
    <row r="79" spans="1:13" x14ac:dyDescent="0.2">
      <c r="A79" s="48" t="s">
        <v>113</v>
      </c>
      <c r="B79" s="13">
        <v>93</v>
      </c>
      <c r="C79" s="13">
        <v>82</v>
      </c>
      <c r="D79" s="13"/>
      <c r="E79" s="13"/>
      <c r="F79" s="13"/>
      <c r="G79" s="13"/>
      <c r="H79" s="13"/>
      <c r="I79" s="13"/>
      <c r="J79" s="19">
        <f t="shared" si="6"/>
        <v>2</v>
      </c>
      <c r="K79" s="16">
        <f>SUM(feb!F79 + mrt!J79 + apr!L79+ mei!L79+ jun!K79+ jul!M79+aug!K79+  J79)</f>
        <v>36</v>
      </c>
      <c r="L79" s="17">
        <f t="shared" si="7"/>
        <v>175</v>
      </c>
      <c r="M79" s="18">
        <f>SUM(feb!H79 + mrt!L79 + apr!N79+ mei!N79+ jun!M79+ jul!O79+aug!M79+  L79)</f>
        <v>3381</v>
      </c>
    </row>
    <row r="80" spans="1:13" x14ac:dyDescent="0.2">
      <c r="A80" s="48" t="s">
        <v>114</v>
      </c>
      <c r="B80" s="13"/>
      <c r="C80" s="13"/>
      <c r="D80" s="13"/>
      <c r="E80" s="13"/>
      <c r="F80" s="13"/>
      <c r="G80" s="13"/>
      <c r="H80" s="13"/>
      <c r="I80" s="13"/>
      <c r="J80" s="19">
        <f t="shared" si="6"/>
        <v>0</v>
      </c>
      <c r="K80" s="16">
        <f>SUM(feb!F80 + mrt!J80 + apr!L80+ mei!L80+ jun!K80+ jul!M80+aug!K80+  J80)</f>
        <v>31</v>
      </c>
      <c r="L80" s="17">
        <f t="shared" si="7"/>
        <v>0</v>
      </c>
      <c r="M80" s="18">
        <f>SUM(feb!H80 + mrt!L80 + apr!N80+ mei!N80+ jun!M80+ jul!O80+aug!M80+  L80)</f>
        <v>2719</v>
      </c>
    </row>
    <row r="81" spans="1:13" x14ac:dyDescent="0.2">
      <c r="A81" s="48" t="s">
        <v>20</v>
      </c>
      <c r="B81" s="13"/>
      <c r="C81" s="13"/>
      <c r="D81" s="13"/>
      <c r="E81" s="13">
        <v>60</v>
      </c>
      <c r="F81" s="13"/>
      <c r="G81" s="13">
        <v>74</v>
      </c>
      <c r="H81" s="13"/>
      <c r="I81" s="13"/>
      <c r="J81" s="19">
        <f t="shared" si="6"/>
        <v>2</v>
      </c>
      <c r="K81" s="16">
        <f>SUM(feb!F81 + mrt!J81 + apr!L81+ mei!L81+ jun!K81+ jul!M81+aug!K81+  J81)</f>
        <v>25</v>
      </c>
      <c r="L81" s="17">
        <f t="shared" si="7"/>
        <v>134</v>
      </c>
      <c r="M81" s="18">
        <f>SUM(feb!H81 + mrt!L81 + apr!N81+ mei!N81+ jun!M81+ jul!O81+aug!M81+  L81)</f>
        <v>2053</v>
      </c>
    </row>
    <row r="82" spans="1:13" x14ac:dyDescent="0.2">
      <c r="A82" s="48" t="s">
        <v>115</v>
      </c>
      <c r="B82" s="13"/>
      <c r="C82" s="13"/>
      <c r="D82" s="13"/>
      <c r="E82" s="13">
        <v>60</v>
      </c>
      <c r="F82" s="13"/>
      <c r="G82" s="13"/>
      <c r="H82" s="13"/>
      <c r="I82" s="13"/>
      <c r="J82" s="19">
        <f t="shared" si="6"/>
        <v>1</v>
      </c>
      <c r="K82" s="16">
        <f>SUM(feb!F82 + mrt!J82 + apr!L82+ mei!L82+ jun!K82+ jul!M82+aug!K82+  J82)</f>
        <v>23</v>
      </c>
      <c r="L82" s="17">
        <f t="shared" si="7"/>
        <v>60</v>
      </c>
      <c r="M82" s="18">
        <f>SUM(feb!H82 + mrt!L82 + apr!N82+ mei!N82+ jun!M82+ jul!O82+aug!M82+  L82)</f>
        <v>2155</v>
      </c>
    </row>
    <row r="83" spans="1:13" x14ac:dyDescent="0.2">
      <c r="A83" s="48" t="s">
        <v>21</v>
      </c>
      <c r="B83" s="13"/>
      <c r="C83" s="13"/>
      <c r="D83" s="13"/>
      <c r="E83" s="13">
        <v>60</v>
      </c>
      <c r="F83" s="13"/>
      <c r="G83" s="13"/>
      <c r="H83" s="13"/>
      <c r="I83" s="13"/>
      <c r="J83" s="19">
        <f t="shared" si="6"/>
        <v>1</v>
      </c>
      <c r="K83" s="16">
        <f>SUM(feb!F83 + mrt!J83 + apr!L83+ mei!L83+ jun!K83+ jul!M83+aug!K83+  J83)</f>
        <v>9</v>
      </c>
      <c r="L83" s="17">
        <f t="shared" si="7"/>
        <v>60</v>
      </c>
      <c r="M83" s="18">
        <f>SUM(feb!H83 + mrt!L83 + apr!N83+ mei!N83+ jun!M83+ jul!O83+aug!M83+  L83)</f>
        <v>684</v>
      </c>
    </row>
    <row r="84" spans="1:13" x14ac:dyDescent="0.2">
      <c r="A84" s="48" t="s">
        <v>22</v>
      </c>
      <c r="B84" s="13"/>
      <c r="C84" s="13">
        <v>84</v>
      </c>
      <c r="D84" s="13"/>
      <c r="E84" s="13">
        <v>60</v>
      </c>
      <c r="F84" s="13"/>
      <c r="G84" s="13"/>
      <c r="H84" s="13"/>
      <c r="I84" s="13">
        <v>69</v>
      </c>
      <c r="J84" s="19">
        <f t="shared" si="6"/>
        <v>3</v>
      </c>
      <c r="K84" s="16">
        <f>SUM(feb!F84 + mrt!J84 + apr!L84+ mei!L84+ jun!K84+ jul!M84+aug!K84+  J84)</f>
        <v>23</v>
      </c>
      <c r="L84" s="17">
        <f t="shared" si="7"/>
        <v>213</v>
      </c>
      <c r="M84" s="18">
        <f>SUM(feb!H84 + mrt!L84 + apr!N84+ mei!N84+ jun!M84+ jul!O84+aug!M84+  L84)</f>
        <v>2299</v>
      </c>
    </row>
    <row r="85" spans="1:13" x14ac:dyDescent="0.2">
      <c r="A85" s="48" t="s">
        <v>116</v>
      </c>
      <c r="B85" s="13">
        <v>93</v>
      </c>
      <c r="C85" s="13">
        <v>82</v>
      </c>
      <c r="D85" s="13"/>
      <c r="E85" s="13">
        <v>60</v>
      </c>
      <c r="F85" s="13"/>
      <c r="G85" s="13"/>
      <c r="H85" s="13"/>
      <c r="I85" s="13"/>
      <c r="J85" s="19">
        <f t="shared" si="6"/>
        <v>3</v>
      </c>
      <c r="K85" s="16">
        <f>SUM(feb!F85 + mrt!J85 + apr!L85+ mei!L85+ jun!K85+ jul!M85+aug!K85+  J85)</f>
        <v>41</v>
      </c>
      <c r="L85" s="17">
        <f t="shared" si="7"/>
        <v>235</v>
      </c>
      <c r="M85" s="18">
        <f>SUM(feb!H85 + mrt!L85 + apr!N85+ mei!N85+ jun!M85+ jul!O85+aug!M85+  L85)</f>
        <v>3336</v>
      </c>
    </row>
    <row r="86" spans="1:13" x14ac:dyDescent="0.2">
      <c r="A86" s="48" t="s">
        <v>23</v>
      </c>
      <c r="B86" s="13"/>
      <c r="C86" s="13"/>
      <c r="D86" s="13"/>
      <c r="E86" s="13"/>
      <c r="F86" s="13"/>
      <c r="G86" s="13"/>
      <c r="H86" s="13"/>
      <c r="I86" s="13"/>
      <c r="J86" s="19">
        <f t="shared" si="6"/>
        <v>0</v>
      </c>
      <c r="K86" s="16">
        <f>SUM(feb!F86 + mrt!J86 + apr!L86+ mei!L86+ jun!K86+ jul!M86+aug!K86+  J86)</f>
        <v>7</v>
      </c>
      <c r="L86" s="17">
        <f t="shared" si="7"/>
        <v>0</v>
      </c>
      <c r="M86" s="18">
        <f>SUM(feb!H86 + mrt!L86 + apr!N86+ mei!N86+ jun!M86+ jul!O86+aug!M86+  L86)</f>
        <v>528</v>
      </c>
    </row>
    <row r="87" spans="1:13" x14ac:dyDescent="0.2">
      <c r="A87" s="48" t="s">
        <v>117</v>
      </c>
      <c r="B87" s="13"/>
      <c r="C87" s="13"/>
      <c r="D87" s="13"/>
      <c r="E87" s="13"/>
      <c r="F87" s="13"/>
      <c r="G87" s="13"/>
      <c r="H87" s="13"/>
      <c r="I87" s="13"/>
      <c r="J87" s="19">
        <f t="shared" si="6"/>
        <v>0</v>
      </c>
      <c r="K87" s="16">
        <f>SUM(feb!F87 + mrt!J87 + apr!L87+ mei!L87+ jun!K87+ jul!M87+aug!K87+  J87)</f>
        <v>18</v>
      </c>
      <c r="L87" s="17">
        <f t="shared" si="7"/>
        <v>0</v>
      </c>
      <c r="M87" s="18">
        <f>SUM(feb!H87 + mrt!L87 + apr!N87+ mei!N87+ jun!M87+ jul!O87+aug!M87+  L87)</f>
        <v>967</v>
      </c>
    </row>
    <row r="88" spans="1:13" x14ac:dyDescent="0.2">
      <c r="A88" s="48" t="s">
        <v>24</v>
      </c>
      <c r="B88" s="13"/>
      <c r="C88" s="13"/>
      <c r="D88" s="13"/>
      <c r="E88" s="13"/>
      <c r="F88" s="13"/>
      <c r="G88" s="13"/>
      <c r="H88" s="13"/>
      <c r="I88" s="13"/>
      <c r="J88" s="19">
        <f t="shared" si="6"/>
        <v>0</v>
      </c>
      <c r="K88" s="16">
        <f>SUM(feb!F88 + mrt!J88 + apr!L88+ mei!L88+ jun!K88+ jul!M88+aug!K88+  J88)</f>
        <v>0</v>
      </c>
      <c r="L88" s="17">
        <f t="shared" si="7"/>
        <v>0</v>
      </c>
      <c r="M88" s="18">
        <f>SUM(feb!H88 + mrt!L88 + apr!N88+ mei!N88+ jun!M88+ jul!O88+aug!M88+  L88)</f>
        <v>0</v>
      </c>
    </row>
    <row r="89" spans="1:13" x14ac:dyDescent="0.2">
      <c r="A89" s="48" t="s">
        <v>118</v>
      </c>
      <c r="B89" s="13"/>
      <c r="C89" s="13"/>
      <c r="D89" s="13"/>
      <c r="E89" s="13"/>
      <c r="F89" s="13"/>
      <c r="G89" s="13"/>
      <c r="H89" s="13"/>
      <c r="I89" s="13"/>
      <c r="J89" s="19">
        <f t="shared" si="6"/>
        <v>0</v>
      </c>
      <c r="K89" s="16">
        <f>SUM(feb!F89 + mrt!J89 + apr!L89+ mei!L89+ jun!K89+ jul!M89+aug!K89+  J89)</f>
        <v>25</v>
      </c>
      <c r="L89" s="17">
        <f t="shared" si="7"/>
        <v>0</v>
      </c>
      <c r="M89" s="18">
        <f>SUM(feb!H89 + mrt!L89 + apr!N89+ mei!N89+ jun!M89+ jul!O89+aug!M89+  L89)</f>
        <v>1400</v>
      </c>
    </row>
    <row r="90" spans="1:13" x14ac:dyDescent="0.2">
      <c r="A90" s="48" t="s">
        <v>119</v>
      </c>
      <c r="B90" s="13"/>
      <c r="C90" s="13"/>
      <c r="D90" s="13"/>
      <c r="E90" s="13"/>
      <c r="F90" s="13"/>
      <c r="G90" s="13"/>
      <c r="H90" s="13"/>
      <c r="I90" s="13"/>
      <c r="J90" s="19">
        <f t="shared" si="6"/>
        <v>0</v>
      </c>
      <c r="K90" s="16">
        <f>SUM(feb!F90 + mrt!J90 + apr!L90+ mei!L90+ jun!K90+ jul!M90+aug!K90+  J90)</f>
        <v>2</v>
      </c>
      <c r="L90" s="17">
        <f t="shared" si="7"/>
        <v>0</v>
      </c>
      <c r="M90" s="18">
        <f>SUM(feb!H90 + mrt!L90 + apr!N90+ mei!N90+ jun!M90+ jul!O90+aug!M90+  L90)</f>
        <v>176</v>
      </c>
    </row>
    <row r="91" spans="1:13" x14ac:dyDescent="0.2">
      <c r="A91" s="48" t="s">
        <v>120</v>
      </c>
      <c r="B91" s="13"/>
      <c r="C91" s="13"/>
      <c r="D91" s="13"/>
      <c r="E91" s="13"/>
      <c r="F91" s="13"/>
      <c r="G91" s="13"/>
      <c r="H91" s="13"/>
      <c r="I91" s="13"/>
      <c r="J91" s="19">
        <f t="shared" si="6"/>
        <v>0</v>
      </c>
      <c r="K91" s="16">
        <f>SUM(feb!F91 + mrt!J91 + apr!L91+ mei!L91+ jun!K91+ jul!M91+aug!K91+  J91)</f>
        <v>2</v>
      </c>
      <c r="L91" s="17">
        <f t="shared" si="7"/>
        <v>0</v>
      </c>
      <c r="M91" s="18">
        <f>SUM(feb!H91 + mrt!L91 + apr!N91+ mei!N91+ jun!M91+ jul!O91+aug!M91+  L91)</f>
        <v>102</v>
      </c>
    </row>
    <row r="92" spans="1:13" x14ac:dyDescent="0.2">
      <c r="A92" s="48" t="s">
        <v>121</v>
      </c>
      <c r="B92" s="13"/>
      <c r="C92" s="13"/>
      <c r="D92" s="13"/>
      <c r="E92" s="13"/>
      <c r="F92" s="13">
        <v>93</v>
      </c>
      <c r="G92" s="13"/>
      <c r="H92" s="13"/>
      <c r="I92" s="13"/>
      <c r="J92" s="19">
        <f t="shared" si="6"/>
        <v>1</v>
      </c>
      <c r="K92" s="16">
        <f>SUM(feb!F92 + mrt!J92 + apr!L92+ mei!L92+ jun!K92+ jul!M92+aug!K92+  J92)</f>
        <v>10</v>
      </c>
      <c r="L92" s="17">
        <f t="shared" si="7"/>
        <v>93</v>
      </c>
      <c r="M92" s="18">
        <f>SUM(feb!H92 + mrt!L92 + apr!N92+ mei!N92+ jun!M92+ jul!O92+aug!M92+  L92)</f>
        <v>797</v>
      </c>
    </row>
    <row r="93" spans="1:13" x14ac:dyDescent="0.2">
      <c r="A93" s="48" t="s">
        <v>122</v>
      </c>
      <c r="B93" s="13"/>
      <c r="C93" s="13"/>
      <c r="D93" s="13"/>
      <c r="E93" s="13"/>
      <c r="F93" s="13"/>
      <c r="G93" s="13"/>
      <c r="H93" s="13"/>
      <c r="I93" s="13"/>
      <c r="J93" s="19">
        <f t="shared" si="6"/>
        <v>0</v>
      </c>
      <c r="K93" s="16">
        <f>SUM(feb!F93 + mrt!J93 + apr!L93+ mei!L93+ jun!K93+ jul!M93+aug!K93+  J93)</f>
        <v>0</v>
      </c>
      <c r="L93" s="17">
        <f t="shared" si="7"/>
        <v>0</v>
      </c>
      <c r="M93" s="18">
        <f>SUM(feb!H93 + mrt!L93 + apr!N93+ mei!N93+ jun!M93+ jul!O93+aug!M93+  L93)</f>
        <v>0</v>
      </c>
    </row>
    <row r="94" spans="1:13" x14ac:dyDescent="0.2">
      <c r="A94" s="48" t="s">
        <v>25</v>
      </c>
      <c r="B94" s="13"/>
      <c r="C94" s="13"/>
      <c r="D94" s="13"/>
      <c r="E94" s="13"/>
      <c r="F94" s="13"/>
      <c r="G94" s="13"/>
      <c r="H94" s="13"/>
      <c r="I94" s="13"/>
      <c r="J94" s="19">
        <f t="shared" si="6"/>
        <v>0</v>
      </c>
      <c r="K94" s="16">
        <f>SUM(feb!F94 + mrt!J94 + apr!L94+ mei!L94+ jun!K94+ jul!M94+aug!K94+  J94)</f>
        <v>2</v>
      </c>
      <c r="L94" s="17">
        <f t="shared" si="7"/>
        <v>0</v>
      </c>
      <c r="M94" s="18">
        <f>SUM(feb!H94 + mrt!L94 + apr!N94+ mei!N94+ jun!M94+ jul!O94+aug!M94+  L94)</f>
        <v>241</v>
      </c>
    </row>
    <row r="95" spans="1:13" x14ac:dyDescent="0.2">
      <c r="A95" s="48" t="s">
        <v>123</v>
      </c>
      <c r="B95" s="13"/>
      <c r="C95" s="13"/>
      <c r="D95" s="13"/>
      <c r="E95" s="13"/>
      <c r="F95" s="13"/>
      <c r="G95" s="13"/>
      <c r="H95" s="13"/>
      <c r="I95" s="13"/>
      <c r="J95" s="19">
        <f t="shared" si="6"/>
        <v>0</v>
      </c>
      <c r="K95" s="16">
        <f>SUM(feb!F95 + mrt!J95 + apr!L95+ mei!L95+ jun!K95+ jul!M95+aug!K95+  J95)</f>
        <v>10</v>
      </c>
      <c r="L95" s="17">
        <f t="shared" si="7"/>
        <v>0</v>
      </c>
      <c r="M95" s="18">
        <f>SUM(feb!H95 + mrt!L95 + apr!N95+ mei!N95+ jun!M95+ jul!O95+aug!M95+  L95)</f>
        <v>851</v>
      </c>
    </row>
    <row r="96" spans="1:13" x14ac:dyDescent="0.2">
      <c r="A96" s="48" t="s">
        <v>124</v>
      </c>
      <c r="B96" s="13"/>
      <c r="C96" s="13"/>
      <c r="D96" s="13"/>
      <c r="E96" s="13"/>
      <c r="F96" s="13"/>
      <c r="G96" s="13"/>
      <c r="H96" s="13"/>
      <c r="I96" s="13"/>
      <c r="J96" s="19">
        <f t="shared" si="6"/>
        <v>0</v>
      </c>
      <c r="K96" s="16">
        <f>SUM(feb!F96 + mrt!J96 + apr!L96+ mei!L96+ jun!K96+ jul!M96+aug!K96+  J96)</f>
        <v>0</v>
      </c>
      <c r="L96" s="17">
        <f t="shared" si="7"/>
        <v>0</v>
      </c>
      <c r="M96" s="18">
        <f>SUM(feb!H96 + mrt!L96 + apr!N96+ mei!N96+ jun!M96+ jul!O96+aug!M96+  L96)</f>
        <v>0</v>
      </c>
    </row>
    <row r="97" spans="1:13" x14ac:dyDescent="0.2">
      <c r="A97" s="48" t="s">
        <v>125</v>
      </c>
      <c r="B97" s="13"/>
      <c r="C97" s="13"/>
      <c r="D97" s="13"/>
      <c r="E97" s="13"/>
      <c r="F97" s="13"/>
      <c r="G97" s="13"/>
      <c r="H97" s="13"/>
      <c r="I97" s="13"/>
      <c r="J97" s="19">
        <f t="shared" si="6"/>
        <v>0</v>
      </c>
      <c r="K97" s="16">
        <f>SUM(feb!F97 + mrt!J97 + apr!L97+ mei!L97+ jun!K97+ jul!M97+aug!K97+  J97)</f>
        <v>0</v>
      </c>
      <c r="L97" s="17">
        <f t="shared" si="7"/>
        <v>0</v>
      </c>
      <c r="M97" s="18">
        <f>SUM(feb!H97 + mrt!L97 + apr!N97+ mei!N97+ jun!M97+ jul!O97+aug!M97+  L97)</f>
        <v>0</v>
      </c>
    </row>
    <row r="98" spans="1:13" x14ac:dyDescent="0.2">
      <c r="A98" s="48" t="s">
        <v>126</v>
      </c>
      <c r="B98" s="13">
        <v>83</v>
      </c>
      <c r="C98" s="13">
        <v>50</v>
      </c>
      <c r="D98" s="13"/>
      <c r="E98" s="13"/>
      <c r="F98" s="13"/>
      <c r="G98" s="13"/>
      <c r="H98" s="13"/>
      <c r="I98" s="13">
        <v>43</v>
      </c>
      <c r="J98" s="19">
        <f t="shared" si="6"/>
        <v>3</v>
      </c>
      <c r="K98" s="16">
        <f>SUM(feb!F98 + mrt!J98 + apr!L98+ mei!L98+ jun!K98+ jul!M98+aug!K98+  J98)</f>
        <v>44</v>
      </c>
      <c r="L98" s="17">
        <f t="shared" si="7"/>
        <v>176</v>
      </c>
      <c r="M98" s="18">
        <f>SUM(feb!H98 + mrt!L98 + apr!N98+ mei!N98+ jun!M98+ jul!O98+aug!M98+  L98)</f>
        <v>2422</v>
      </c>
    </row>
    <row r="99" spans="1:13" x14ac:dyDescent="0.2">
      <c r="A99" s="48" t="s">
        <v>127</v>
      </c>
      <c r="B99" s="13"/>
      <c r="C99" s="13"/>
      <c r="D99" s="13"/>
      <c r="E99" s="13"/>
      <c r="F99" s="13"/>
      <c r="G99" s="13"/>
      <c r="H99" s="13"/>
      <c r="I99" s="13"/>
      <c r="J99" s="19">
        <f t="shared" si="6"/>
        <v>0</v>
      </c>
      <c r="K99" s="16">
        <f>SUM(feb!F99 + mrt!J99 + apr!L99+ mei!L99+ jun!K99+ jul!M99+aug!K99+  J99)</f>
        <v>6</v>
      </c>
      <c r="L99" s="17">
        <f t="shared" si="7"/>
        <v>0</v>
      </c>
      <c r="M99" s="18">
        <f>SUM(feb!H99 + mrt!L99 + apr!N99+ mei!N99+ jun!M99+ jul!O99+aug!M99+  L99)</f>
        <v>332</v>
      </c>
    </row>
    <row r="100" spans="1:13" x14ac:dyDescent="0.2">
      <c r="A100" s="54" t="s">
        <v>128</v>
      </c>
      <c r="B100" s="55"/>
      <c r="C100" s="55"/>
      <c r="D100" s="55"/>
      <c r="E100" s="55"/>
      <c r="F100" s="55"/>
      <c r="G100" s="55"/>
      <c r="H100" s="55"/>
      <c r="I100" s="55"/>
      <c r="J100" s="19">
        <f t="shared" ref="J100" si="8">COUNT(B100:I100)</f>
        <v>0</v>
      </c>
      <c r="K100" s="16">
        <f>SUM(feb!F100 + mrt!J100 + apr!L100+ mei!L100+ jun!K100+ jul!M100+aug!K100+  J100)</f>
        <v>11</v>
      </c>
      <c r="L100" s="17">
        <f t="shared" ref="L100" si="9">SUM(B100:I100)</f>
        <v>0</v>
      </c>
      <c r="M100" s="18">
        <f>SUM(feb!H100 + mrt!L100 + apr!N100+ mei!N100+ jun!M100+ jul!O100+aug!M100+  L100)</f>
        <v>926</v>
      </c>
    </row>
    <row r="101" spans="1:13" x14ac:dyDescent="0.2">
      <c r="A101" s="57" t="s">
        <v>129</v>
      </c>
      <c r="B101" s="58"/>
      <c r="C101" s="58"/>
      <c r="D101" s="58"/>
      <c r="E101" s="58"/>
      <c r="F101" s="58"/>
      <c r="G101" s="58"/>
      <c r="H101" s="58"/>
      <c r="I101" s="58"/>
      <c r="J101" s="15">
        <f t="shared" ref="J101" si="10">COUNT(B101:I101)</f>
        <v>0</v>
      </c>
      <c r="K101" s="16">
        <f>SUM(feb!F101 + mrt!J101 + apr!L101+ mei!L101+ jun!K101+ jul!M101+aug!K101+  J101)</f>
        <v>6</v>
      </c>
      <c r="L101" s="17">
        <f t="shared" ref="L101" si="11">SUM(B101:I101)</f>
        <v>0</v>
      </c>
      <c r="M101" s="18">
        <f>SUM(feb!H101 + mrt!L101 + apr!N101+ mei!N101+ jun!M101+ jul!O101+aug!M101+  L101)</f>
        <v>621</v>
      </c>
    </row>
  </sheetData>
  <mergeCells count="4">
    <mergeCell ref="L2:L3"/>
    <mergeCell ref="M2:M3"/>
    <mergeCell ref="J2:J3"/>
    <mergeCell ref="K2:K3"/>
  </mergeCells>
  <phoneticPr fontId="6" type="noConversion"/>
  <pageMargins left="0.78740157480314965" right="0.78740157480314965" top="0.39370078740157483" bottom="0.39370078740157483" header="0" footer="0"/>
  <pageSetup paperSize="9" scale="9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DBEC314-109C-485B-B733-CCE68D6A727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13</vt:i4>
      </vt:variant>
      <vt:variant>
        <vt:lpstr>Benoemde bereiken</vt:lpstr>
      </vt:variant>
      <vt:variant>
        <vt:i4>9</vt:i4>
      </vt:variant>
    </vt:vector>
  </HeadingPairs>
  <TitlesOfParts>
    <vt:vector size="22" baseType="lpstr">
      <vt:lpstr>Punten</vt:lpstr>
      <vt:lpstr>KM</vt:lpstr>
      <vt:lpstr>okt</vt:lpstr>
      <vt:lpstr>PuntenS</vt:lpstr>
      <vt:lpstr>KMS</vt:lpstr>
      <vt:lpstr>feb</vt:lpstr>
      <vt:lpstr>mrt</vt:lpstr>
      <vt:lpstr>apr</vt:lpstr>
      <vt:lpstr>mei</vt:lpstr>
      <vt:lpstr>jun</vt:lpstr>
      <vt:lpstr>jul</vt:lpstr>
      <vt:lpstr>aug</vt:lpstr>
      <vt:lpstr>sep</vt:lpstr>
      <vt:lpstr>apr!Afdruktitels</vt:lpstr>
      <vt:lpstr>aug!Afdruktitels</vt:lpstr>
      <vt:lpstr>feb!Afdruktitels</vt:lpstr>
      <vt:lpstr>jul!Afdruktitels</vt:lpstr>
      <vt:lpstr>jun!Afdruktitels</vt:lpstr>
      <vt:lpstr>mei!Afdruktitels</vt:lpstr>
      <vt:lpstr>mrt!Afdruktitels</vt:lpstr>
      <vt:lpstr>okt!Afdruktitels</vt:lpstr>
      <vt:lpstr>sep!Afdruktitels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joseph_simons@hotmail.com</dc:creator>
  <cp:lastModifiedBy>joseph simons</cp:lastModifiedBy>
  <cp:lastPrinted>2019-05-30T07:01:53Z</cp:lastPrinted>
  <dcterms:created xsi:type="dcterms:W3CDTF">2006-02-10T07:21:09Z</dcterms:created>
  <dcterms:modified xsi:type="dcterms:W3CDTF">2022-10-16T18:42:41Z</dcterms:modified>
</cp:coreProperties>
</file>