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3a945640b7faeca/Bureaublad/"/>
    </mc:Choice>
  </mc:AlternateContent>
  <xr:revisionPtr revIDLastSave="54" documentId="13_ncr:1_{03EE6E76-E14A-4029-866E-DEC102751715}" xr6:coauthVersionLast="47" xr6:coauthVersionMax="47" xr10:uidLastSave="{706E30D6-F10E-4B55-B36A-80A9B5444F78}"/>
  <bookViews>
    <workbookView xWindow="-120" yWindow="-120" windowWidth="29040" windowHeight="15840" tabRatio="675" firstSheet="1" activeTab="1" xr2:uid="{00000000-000D-0000-FFFF-FFFF00000000}"/>
  </bookViews>
  <sheets>
    <sheet name="Punten" sheetId="59" state="hidden" r:id="rId1"/>
    <sheet name="PuntenS" sheetId="61" r:id="rId2"/>
    <sheet name="KM" sheetId="58" state="hidden" r:id="rId3"/>
    <sheet name="KMS" sheetId="62" r:id="rId4"/>
    <sheet name="feb" sheetId="4" r:id="rId5"/>
    <sheet name="mrt" sheetId="16" r:id="rId6"/>
    <sheet name="apr" sheetId="22" r:id="rId7"/>
    <sheet name="mei" sheetId="31" r:id="rId8"/>
    <sheet name="jun" sheetId="36" r:id="rId9"/>
    <sheet name="jul" sheetId="41" r:id="rId10"/>
    <sheet name="aug" sheetId="46" r:id="rId11"/>
    <sheet name="sep" sheetId="51" r:id="rId12"/>
    <sheet name="okt" sheetId="14" r:id="rId13"/>
  </sheets>
  <definedNames>
    <definedName name="_xlnm.Print_Titles" localSheetId="6">apr!$1:$3</definedName>
    <definedName name="_xlnm.Print_Titles" localSheetId="10">aug!$1:$3</definedName>
    <definedName name="_xlnm.Print_Titles" localSheetId="4">feb!$1:$3</definedName>
    <definedName name="_xlnm.Print_Titles" localSheetId="9">jul!$1:$3</definedName>
    <definedName name="_xlnm.Print_Titles" localSheetId="8">jun!$1:$3</definedName>
    <definedName name="_xlnm.Print_Titles" localSheetId="7">mei!$1:$3</definedName>
    <definedName name="_xlnm.Print_Titles" localSheetId="5">mrt!$1:$3</definedName>
    <definedName name="_xlnm.Print_Titles" localSheetId="12">okt!$1:$3</definedName>
    <definedName name="_xlnm.Print_Titles" localSheetId="11">sep!$1:$3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4" l="1"/>
  <c r="I4" i="14"/>
  <c r="C19" i="59"/>
  <c r="H10" i="14"/>
  <c r="J10" i="14"/>
  <c r="J10" i="51"/>
  <c r="L10" i="51"/>
  <c r="M10" i="51"/>
  <c r="K10" i="46"/>
  <c r="L10" i="46"/>
  <c r="M10" i="46"/>
  <c r="L10" i="41"/>
  <c r="N10" i="41"/>
  <c r="N10" i="31"/>
  <c r="O10" i="31"/>
  <c r="P10" i="31"/>
  <c r="Q10" i="31"/>
  <c r="K10" i="22"/>
  <c r="L10" i="22"/>
  <c r="M10" i="22"/>
  <c r="N10" i="22"/>
  <c r="J10" i="16"/>
  <c r="K10" i="16"/>
  <c r="L10" i="16"/>
  <c r="M10" i="16"/>
  <c r="F10" i="4"/>
  <c r="G10" i="4"/>
  <c r="H10" i="4"/>
  <c r="I10" i="4"/>
  <c r="J10" i="36"/>
  <c r="L10" i="36"/>
  <c r="K10" i="14"/>
  <c r="C54" i="58"/>
  <c r="J4" i="14"/>
  <c r="L4" i="41"/>
  <c r="N4" i="31"/>
  <c r="K4" i="22"/>
  <c r="J4" i="16"/>
  <c r="K99" i="16"/>
  <c r="J99" i="16"/>
  <c r="H4" i="4"/>
  <c r="I4" i="4"/>
  <c r="F4" i="4"/>
  <c r="K4" i="16"/>
  <c r="H5" i="14"/>
  <c r="J5" i="14"/>
  <c r="H6" i="14"/>
  <c r="J6" i="14"/>
  <c r="K6" i="14"/>
  <c r="C61" i="58"/>
  <c r="H7" i="14"/>
  <c r="I7" i="14"/>
  <c r="C17" i="59"/>
  <c r="J7" i="14"/>
  <c r="H8" i="14"/>
  <c r="J8" i="14"/>
  <c r="K8" i="14"/>
  <c r="C62" i="58"/>
  <c r="H9" i="14"/>
  <c r="J9" i="14"/>
  <c r="H11" i="14"/>
  <c r="J11" i="14"/>
  <c r="K11" i="14"/>
  <c r="C63" i="58"/>
  <c r="H12" i="14"/>
  <c r="J12" i="14"/>
  <c r="K12" i="14"/>
  <c r="C6" i="58"/>
  <c r="H13" i="14"/>
  <c r="J13" i="14"/>
  <c r="K13" i="14"/>
  <c r="C34" i="58"/>
  <c r="H14" i="14"/>
  <c r="J14" i="14"/>
  <c r="H15" i="14"/>
  <c r="J15" i="14"/>
  <c r="K15" i="14"/>
  <c r="C64" i="58"/>
  <c r="H16" i="14"/>
  <c r="J16" i="14"/>
  <c r="H17" i="14"/>
  <c r="J17" i="14"/>
  <c r="K17" i="14"/>
  <c r="C65" i="58"/>
  <c r="H18" i="14"/>
  <c r="J18" i="14"/>
  <c r="H19" i="14"/>
  <c r="J19" i="14"/>
  <c r="K19" i="14"/>
  <c r="C66" i="58"/>
  <c r="H20" i="14"/>
  <c r="I20" i="14"/>
  <c r="C14" i="59"/>
  <c r="J20" i="14"/>
  <c r="K20" i="14"/>
  <c r="C7" i="58"/>
  <c r="H21" i="14"/>
  <c r="J21" i="14"/>
  <c r="K21" i="14"/>
  <c r="C57" i="58"/>
  <c r="H22" i="14"/>
  <c r="J22" i="14"/>
  <c r="H23" i="14"/>
  <c r="I23" i="14"/>
  <c r="C16" i="59"/>
  <c r="J23" i="14"/>
  <c r="H24" i="14"/>
  <c r="J24" i="14"/>
  <c r="H25" i="14"/>
  <c r="J25" i="14"/>
  <c r="K25" i="14"/>
  <c r="C31" i="58"/>
  <c r="H26" i="14"/>
  <c r="J26" i="14"/>
  <c r="H27" i="14"/>
  <c r="J27" i="14"/>
  <c r="K27" i="14"/>
  <c r="C68" i="58"/>
  <c r="H28" i="14"/>
  <c r="J28" i="14"/>
  <c r="H29" i="14"/>
  <c r="J29" i="14"/>
  <c r="K29" i="14"/>
  <c r="C69" i="58"/>
  <c r="H30" i="14"/>
  <c r="J30" i="14"/>
  <c r="H31" i="14"/>
  <c r="J31" i="14"/>
  <c r="K31" i="14"/>
  <c r="C52" i="58"/>
  <c r="H32" i="14"/>
  <c r="J32" i="14"/>
  <c r="H33" i="14"/>
  <c r="J33" i="14"/>
  <c r="H34" i="14"/>
  <c r="J34" i="14"/>
  <c r="H35" i="14"/>
  <c r="J35" i="14"/>
  <c r="K35" i="14"/>
  <c r="C51" i="58"/>
  <c r="H36" i="14"/>
  <c r="J36" i="14"/>
  <c r="H37" i="14"/>
  <c r="J37" i="14"/>
  <c r="K37" i="14"/>
  <c r="C73" i="58"/>
  <c r="H38" i="14"/>
  <c r="J38" i="14"/>
  <c r="H39" i="14"/>
  <c r="J39" i="14"/>
  <c r="K39" i="14"/>
  <c r="C74" i="58"/>
  <c r="H40" i="14"/>
  <c r="J40" i="14"/>
  <c r="K40" i="14"/>
  <c r="C27" i="58"/>
  <c r="H41" i="14"/>
  <c r="J41" i="14"/>
  <c r="K41" i="14"/>
  <c r="C44" i="58"/>
  <c r="H42" i="14"/>
  <c r="J42" i="14"/>
  <c r="H43" i="14"/>
  <c r="J43" i="14"/>
  <c r="K43" i="14"/>
  <c r="C76" i="58"/>
  <c r="H44" i="14"/>
  <c r="I44" i="14"/>
  <c r="C7" i="59"/>
  <c r="J44" i="14"/>
  <c r="K44" i="14"/>
  <c r="C13" i="58"/>
  <c r="H45" i="14"/>
  <c r="J45" i="14"/>
  <c r="K45" i="14"/>
  <c r="C28" i="58"/>
  <c r="H46" i="14"/>
  <c r="J46" i="14"/>
  <c r="H47" i="14"/>
  <c r="J47" i="14"/>
  <c r="K47" i="14"/>
  <c r="C78" i="58"/>
  <c r="H48" i="14"/>
  <c r="J48" i="14"/>
  <c r="H49" i="14"/>
  <c r="J49" i="14"/>
  <c r="K49" i="14"/>
  <c r="C10" i="58"/>
  <c r="H50" i="14"/>
  <c r="J50" i="14"/>
  <c r="H51" i="14"/>
  <c r="J51" i="14"/>
  <c r="H52" i="14"/>
  <c r="J52" i="14"/>
  <c r="H53" i="14"/>
  <c r="J53" i="14"/>
  <c r="K53" i="14"/>
  <c r="C49" i="58"/>
  <c r="H54" i="14"/>
  <c r="J54" i="14"/>
  <c r="H55" i="14"/>
  <c r="J55" i="14"/>
  <c r="K55" i="14"/>
  <c r="C58" i="58"/>
  <c r="H56" i="14"/>
  <c r="J56" i="14"/>
  <c r="H57" i="14"/>
  <c r="J57" i="14"/>
  <c r="H58" i="14"/>
  <c r="J58" i="14"/>
  <c r="K58" i="14" s="1"/>
  <c r="C11" i="58" s="1"/>
  <c r="H59" i="14"/>
  <c r="J59" i="14"/>
  <c r="H60" i="14"/>
  <c r="J60" i="14"/>
  <c r="H61" i="14"/>
  <c r="J61" i="14"/>
  <c r="K61" i="14"/>
  <c r="C82" i="58"/>
  <c r="H62" i="14"/>
  <c r="J62" i="14"/>
  <c r="H63" i="14"/>
  <c r="J63" i="14"/>
  <c r="K63" i="14"/>
  <c r="C83" i="58"/>
  <c r="H64" i="14"/>
  <c r="J64" i="14"/>
  <c r="H65" i="14"/>
  <c r="J65" i="14"/>
  <c r="K65" i="14"/>
  <c r="C84" i="58"/>
  <c r="H66" i="14"/>
  <c r="J66" i="14"/>
  <c r="H67" i="14"/>
  <c r="J67" i="14"/>
  <c r="K67" i="14"/>
  <c r="C55" i="58"/>
  <c r="H68" i="14"/>
  <c r="J68" i="14"/>
  <c r="H69" i="14"/>
  <c r="J69" i="14"/>
  <c r="K69" i="14"/>
  <c r="C86" i="58"/>
  <c r="H70" i="14"/>
  <c r="J70" i="14"/>
  <c r="H71" i="14"/>
  <c r="J71" i="14"/>
  <c r="K71" i="14"/>
  <c r="C87" i="58"/>
  <c r="H72" i="14"/>
  <c r="J72" i="14"/>
  <c r="H73" i="14"/>
  <c r="J73" i="14"/>
  <c r="K73" i="14"/>
  <c r="C89" i="58"/>
  <c r="H74" i="14"/>
  <c r="J74" i="14"/>
  <c r="H75" i="14"/>
  <c r="J75" i="14"/>
  <c r="K75" i="14"/>
  <c r="C91" i="58"/>
  <c r="H76" i="14"/>
  <c r="J76" i="14"/>
  <c r="H77" i="14"/>
  <c r="J77" i="14"/>
  <c r="K77" i="14"/>
  <c r="C15" i="58"/>
  <c r="H78" i="14"/>
  <c r="J78" i="14"/>
  <c r="H79" i="14"/>
  <c r="J79" i="14"/>
  <c r="H80" i="14"/>
  <c r="J80" i="14"/>
  <c r="H81" i="14"/>
  <c r="J81" i="14"/>
  <c r="K81" i="14"/>
  <c r="C22" i="58"/>
  <c r="H82" i="14"/>
  <c r="J82" i="14"/>
  <c r="H83" i="14"/>
  <c r="J83" i="14"/>
  <c r="K83" i="14"/>
  <c r="C41" i="58"/>
  <c r="H84" i="14"/>
  <c r="J84" i="14"/>
  <c r="H85" i="14"/>
  <c r="J85" i="14"/>
  <c r="K85" i="14"/>
  <c r="C53" i="58"/>
  <c r="H86" i="14"/>
  <c r="J86" i="14"/>
  <c r="H87" i="14"/>
  <c r="J87" i="14"/>
  <c r="K87" i="14"/>
  <c r="C94" i="58"/>
  <c r="H88" i="14"/>
  <c r="J88" i="14"/>
  <c r="H89" i="14"/>
  <c r="J89" i="14"/>
  <c r="K89" i="14"/>
  <c r="C95" i="58" s="1"/>
  <c r="H90" i="14"/>
  <c r="J90" i="14"/>
  <c r="H91" i="14"/>
  <c r="J91" i="14"/>
  <c r="H92" i="14"/>
  <c r="J92" i="14"/>
  <c r="H93" i="14"/>
  <c r="J93" i="14"/>
  <c r="H94" i="14"/>
  <c r="J94" i="14"/>
  <c r="H95" i="14"/>
  <c r="J95" i="14"/>
  <c r="K95" i="14" s="1"/>
  <c r="C39" i="58" s="1"/>
  <c r="H96" i="14"/>
  <c r="J96" i="14"/>
  <c r="H97" i="14"/>
  <c r="J97" i="14"/>
  <c r="H98" i="14"/>
  <c r="J98" i="14"/>
  <c r="H99" i="14"/>
  <c r="J99" i="14"/>
  <c r="K99" i="14"/>
  <c r="C43" i="58"/>
  <c r="J5" i="51"/>
  <c r="L5" i="51"/>
  <c r="J6" i="51"/>
  <c r="L6" i="51"/>
  <c r="J7" i="51"/>
  <c r="L7" i="51"/>
  <c r="J8" i="51"/>
  <c r="L8" i="51"/>
  <c r="J9" i="51"/>
  <c r="K9" i="51"/>
  <c r="L9" i="51"/>
  <c r="K9" i="14"/>
  <c r="C20" i="58"/>
  <c r="J11" i="51"/>
  <c r="I11" i="14"/>
  <c r="C63" i="59"/>
  <c r="L11" i="51"/>
  <c r="J12" i="51"/>
  <c r="K12" i="51"/>
  <c r="L12" i="51"/>
  <c r="J13" i="51"/>
  <c r="K13" i="51"/>
  <c r="L13" i="51"/>
  <c r="J14" i="51"/>
  <c r="L14" i="51"/>
  <c r="J15" i="51"/>
  <c r="L15" i="51"/>
  <c r="J16" i="51"/>
  <c r="I16" i="14"/>
  <c r="C41" i="59"/>
  <c r="L16" i="51"/>
  <c r="J17" i="51"/>
  <c r="L17" i="51"/>
  <c r="J18" i="51"/>
  <c r="I18" i="14"/>
  <c r="C56" i="59"/>
  <c r="L18" i="51"/>
  <c r="K18" i="14"/>
  <c r="C56" i="58"/>
  <c r="J19" i="51"/>
  <c r="L19" i="51"/>
  <c r="J20" i="51"/>
  <c r="K20" i="51"/>
  <c r="L20" i="51"/>
  <c r="J21" i="51"/>
  <c r="L21" i="51"/>
  <c r="J22" i="51"/>
  <c r="L22" i="51"/>
  <c r="J23" i="51"/>
  <c r="L23" i="51"/>
  <c r="K23" i="14"/>
  <c r="C19" i="58"/>
  <c r="J24" i="51"/>
  <c r="L24" i="51"/>
  <c r="J25" i="51"/>
  <c r="L25" i="51"/>
  <c r="J26" i="51"/>
  <c r="L26" i="51"/>
  <c r="J27" i="51"/>
  <c r="L27" i="51"/>
  <c r="J28" i="51"/>
  <c r="L28" i="51"/>
  <c r="J29" i="51"/>
  <c r="L29" i="51"/>
  <c r="J30" i="51"/>
  <c r="L30" i="51"/>
  <c r="J31" i="51"/>
  <c r="L31" i="51"/>
  <c r="J32" i="51"/>
  <c r="L32" i="51"/>
  <c r="J33" i="51"/>
  <c r="L33" i="51"/>
  <c r="K33" i="14"/>
  <c r="C8" i="58"/>
  <c r="J34" i="51"/>
  <c r="L34" i="51"/>
  <c r="J35" i="51"/>
  <c r="K35" i="51"/>
  <c r="L35" i="51"/>
  <c r="J36" i="51"/>
  <c r="L36" i="51"/>
  <c r="J37" i="51"/>
  <c r="L37" i="51"/>
  <c r="J38" i="51"/>
  <c r="L38" i="51"/>
  <c r="J39" i="51"/>
  <c r="L39" i="51"/>
  <c r="J40" i="51"/>
  <c r="L40" i="51"/>
  <c r="J41" i="51"/>
  <c r="L41" i="51"/>
  <c r="J42" i="51"/>
  <c r="L42" i="51"/>
  <c r="J43" i="51"/>
  <c r="L43" i="51"/>
  <c r="J44" i="51"/>
  <c r="K44" i="51"/>
  <c r="L44" i="51"/>
  <c r="J45" i="51"/>
  <c r="L45" i="51"/>
  <c r="J46" i="51"/>
  <c r="L46" i="51"/>
  <c r="J47" i="51"/>
  <c r="L47" i="51"/>
  <c r="J48" i="51"/>
  <c r="L48" i="51"/>
  <c r="J49" i="51"/>
  <c r="K49" i="51"/>
  <c r="L49" i="51"/>
  <c r="J50" i="51"/>
  <c r="L50" i="51"/>
  <c r="J51" i="51"/>
  <c r="L51" i="51"/>
  <c r="K51" i="14"/>
  <c r="C38" i="58"/>
  <c r="J52" i="51"/>
  <c r="L52" i="51"/>
  <c r="J53" i="51"/>
  <c r="L53" i="51"/>
  <c r="J54" i="51"/>
  <c r="L54" i="51"/>
  <c r="J55" i="51"/>
  <c r="K55" i="51"/>
  <c r="L55" i="51"/>
  <c r="J56" i="51"/>
  <c r="L56" i="51"/>
  <c r="J57" i="51"/>
  <c r="L57" i="51"/>
  <c r="K57" i="14"/>
  <c r="C12" i="58"/>
  <c r="J58" i="51"/>
  <c r="L58" i="51"/>
  <c r="J59" i="51"/>
  <c r="L59" i="51"/>
  <c r="M59" i="51"/>
  <c r="J60" i="51"/>
  <c r="L60" i="51"/>
  <c r="J61" i="51"/>
  <c r="L61" i="51"/>
  <c r="J62" i="51"/>
  <c r="L62" i="51"/>
  <c r="J63" i="51"/>
  <c r="L63" i="51"/>
  <c r="J64" i="51"/>
  <c r="K64" i="51"/>
  <c r="L64" i="51"/>
  <c r="J65" i="51"/>
  <c r="L65" i="51"/>
  <c r="J66" i="51"/>
  <c r="L66" i="51"/>
  <c r="J67" i="51"/>
  <c r="L67" i="51"/>
  <c r="J68" i="51"/>
  <c r="K68" i="51"/>
  <c r="L68" i="51"/>
  <c r="M68" i="51"/>
  <c r="J69" i="51"/>
  <c r="L69" i="51"/>
  <c r="J70" i="51"/>
  <c r="L70" i="51"/>
  <c r="M70" i="51"/>
  <c r="J71" i="51"/>
  <c r="L71" i="51"/>
  <c r="J72" i="51"/>
  <c r="L72" i="51"/>
  <c r="J73" i="51"/>
  <c r="L73" i="51"/>
  <c r="J74" i="51"/>
  <c r="L74" i="51"/>
  <c r="J75" i="51"/>
  <c r="L75" i="51"/>
  <c r="J76" i="51"/>
  <c r="L76" i="51"/>
  <c r="J77" i="51"/>
  <c r="L77" i="51"/>
  <c r="J78" i="51"/>
  <c r="L78" i="51"/>
  <c r="J79" i="51"/>
  <c r="L79" i="51"/>
  <c r="K79" i="14"/>
  <c r="C33" i="58"/>
  <c r="J80" i="51"/>
  <c r="L80" i="51"/>
  <c r="J81" i="51"/>
  <c r="L81" i="51"/>
  <c r="J82" i="51"/>
  <c r="L82" i="51"/>
  <c r="J83" i="51"/>
  <c r="L83" i="51"/>
  <c r="M83" i="51"/>
  <c r="J84" i="51"/>
  <c r="L84" i="51"/>
  <c r="J85" i="51"/>
  <c r="L85" i="51"/>
  <c r="J86" i="51"/>
  <c r="L86" i="51"/>
  <c r="J87" i="51"/>
  <c r="L87" i="51"/>
  <c r="J88" i="51"/>
  <c r="L88" i="51"/>
  <c r="J89" i="51"/>
  <c r="L89" i="51"/>
  <c r="J90" i="51"/>
  <c r="L90" i="51"/>
  <c r="M90" i="51"/>
  <c r="J91" i="51"/>
  <c r="K91" i="51"/>
  <c r="L91" i="51"/>
  <c r="M91" i="51"/>
  <c r="J92" i="51"/>
  <c r="L92" i="51"/>
  <c r="J93" i="51"/>
  <c r="L93" i="51"/>
  <c r="K93" i="14"/>
  <c r="C35" i="58"/>
  <c r="J94" i="51"/>
  <c r="L94" i="51"/>
  <c r="J95" i="51"/>
  <c r="L95" i="51"/>
  <c r="J96" i="51"/>
  <c r="L96" i="51"/>
  <c r="J97" i="51"/>
  <c r="L97" i="51"/>
  <c r="M97" i="51"/>
  <c r="J98" i="51"/>
  <c r="L98" i="51"/>
  <c r="J99" i="51"/>
  <c r="L99" i="51"/>
  <c r="K5" i="46"/>
  <c r="M5" i="46"/>
  <c r="K6" i="46"/>
  <c r="M6" i="46"/>
  <c r="K7" i="46"/>
  <c r="M7" i="46"/>
  <c r="K8" i="46"/>
  <c r="M8" i="46"/>
  <c r="K9" i="46"/>
  <c r="M9" i="46"/>
  <c r="K11" i="46"/>
  <c r="M11" i="46"/>
  <c r="K12" i="46"/>
  <c r="M12" i="46"/>
  <c r="K13" i="46"/>
  <c r="M13" i="46"/>
  <c r="K14" i="46"/>
  <c r="M14" i="46"/>
  <c r="K15" i="46"/>
  <c r="M15" i="46"/>
  <c r="K16" i="46"/>
  <c r="M16" i="46"/>
  <c r="K17" i="46"/>
  <c r="M17" i="46"/>
  <c r="K18" i="46"/>
  <c r="M18" i="46"/>
  <c r="K19" i="46"/>
  <c r="M19" i="46"/>
  <c r="K20" i="46"/>
  <c r="M20" i="46"/>
  <c r="K21" i="46"/>
  <c r="M21" i="46"/>
  <c r="K22" i="46"/>
  <c r="M22" i="46"/>
  <c r="K23" i="46"/>
  <c r="M23" i="46"/>
  <c r="K24" i="46"/>
  <c r="M24" i="46"/>
  <c r="K25" i="46"/>
  <c r="M25" i="46"/>
  <c r="K26" i="46"/>
  <c r="M26" i="46"/>
  <c r="K27" i="46"/>
  <c r="M27" i="46"/>
  <c r="K28" i="46"/>
  <c r="M28" i="46"/>
  <c r="K29" i="46"/>
  <c r="M29" i="46"/>
  <c r="K30" i="46"/>
  <c r="M30" i="46"/>
  <c r="K31" i="46"/>
  <c r="M31" i="46"/>
  <c r="K32" i="46"/>
  <c r="M32" i="46"/>
  <c r="K33" i="46"/>
  <c r="M33" i="46"/>
  <c r="K34" i="46"/>
  <c r="M34" i="46"/>
  <c r="K35" i="46"/>
  <c r="M35" i="46"/>
  <c r="K36" i="46"/>
  <c r="M36" i="46"/>
  <c r="K37" i="46"/>
  <c r="M37" i="46"/>
  <c r="K38" i="46"/>
  <c r="M38" i="46"/>
  <c r="K39" i="46"/>
  <c r="M39" i="46"/>
  <c r="K40" i="46"/>
  <c r="M40" i="46"/>
  <c r="K41" i="46"/>
  <c r="M41" i="46"/>
  <c r="K42" i="46"/>
  <c r="M42" i="46"/>
  <c r="K43" i="46"/>
  <c r="M43" i="46"/>
  <c r="K44" i="46"/>
  <c r="M44" i="46"/>
  <c r="K45" i="46"/>
  <c r="M45" i="46"/>
  <c r="K46" i="46"/>
  <c r="M46" i="46"/>
  <c r="K47" i="46"/>
  <c r="M47" i="46"/>
  <c r="K48" i="46"/>
  <c r="M48" i="46"/>
  <c r="K49" i="46"/>
  <c r="M49" i="46"/>
  <c r="K50" i="46"/>
  <c r="M50" i="46"/>
  <c r="K51" i="46"/>
  <c r="M51" i="46"/>
  <c r="K52" i="46"/>
  <c r="M52" i="46"/>
  <c r="K53" i="46"/>
  <c r="M53" i="46"/>
  <c r="K54" i="46"/>
  <c r="M54" i="46"/>
  <c r="K55" i="46"/>
  <c r="M55" i="46"/>
  <c r="K56" i="46"/>
  <c r="M56" i="46"/>
  <c r="K57" i="46"/>
  <c r="M57" i="46"/>
  <c r="K58" i="46"/>
  <c r="M58" i="46"/>
  <c r="K59" i="46"/>
  <c r="M59" i="46"/>
  <c r="K60" i="46"/>
  <c r="M60" i="46"/>
  <c r="K61" i="46"/>
  <c r="M61" i="46"/>
  <c r="K62" i="46"/>
  <c r="M62" i="46"/>
  <c r="K63" i="46"/>
  <c r="M63" i="46"/>
  <c r="K64" i="46"/>
  <c r="M64" i="46"/>
  <c r="K65" i="46"/>
  <c r="M65" i="46"/>
  <c r="K66" i="46"/>
  <c r="M66" i="46"/>
  <c r="K67" i="46"/>
  <c r="M67" i="46"/>
  <c r="K68" i="46"/>
  <c r="M68" i="46"/>
  <c r="K69" i="46"/>
  <c r="M69" i="46"/>
  <c r="K70" i="46"/>
  <c r="M70" i="46"/>
  <c r="K71" i="46"/>
  <c r="M71" i="46"/>
  <c r="K72" i="46"/>
  <c r="M72" i="46"/>
  <c r="K73" i="46"/>
  <c r="M73" i="46"/>
  <c r="K74" i="46"/>
  <c r="M74" i="46"/>
  <c r="K75" i="46"/>
  <c r="M75" i="46"/>
  <c r="K76" i="46"/>
  <c r="M76" i="46"/>
  <c r="K77" i="46"/>
  <c r="M77" i="46"/>
  <c r="K78" i="46"/>
  <c r="M78" i="46"/>
  <c r="K79" i="46"/>
  <c r="M79" i="46"/>
  <c r="K80" i="46"/>
  <c r="M80" i="46"/>
  <c r="K81" i="46"/>
  <c r="M81" i="46"/>
  <c r="K82" i="46"/>
  <c r="M82" i="46"/>
  <c r="K83" i="46"/>
  <c r="M83" i="46"/>
  <c r="K84" i="46"/>
  <c r="M84" i="46"/>
  <c r="K85" i="46"/>
  <c r="M85" i="46"/>
  <c r="K86" i="46"/>
  <c r="M86" i="46"/>
  <c r="K87" i="46"/>
  <c r="M87" i="46"/>
  <c r="K88" i="46"/>
  <c r="M88" i="46"/>
  <c r="K89" i="46"/>
  <c r="M89" i="46"/>
  <c r="K90" i="46"/>
  <c r="M90" i="46"/>
  <c r="K91" i="46"/>
  <c r="M91" i="46"/>
  <c r="K92" i="46"/>
  <c r="M92" i="46"/>
  <c r="K93" i="46"/>
  <c r="M93" i="46"/>
  <c r="K94" i="46"/>
  <c r="M94" i="46"/>
  <c r="K95" i="46"/>
  <c r="M95" i="46"/>
  <c r="K96" i="46"/>
  <c r="M96" i="46"/>
  <c r="K97" i="46"/>
  <c r="M97" i="46"/>
  <c r="K98" i="46"/>
  <c r="M98" i="46"/>
  <c r="K99" i="46"/>
  <c r="M99" i="46"/>
  <c r="L5" i="41"/>
  <c r="N5" i="41"/>
  <c r="L6" i="41"/>
  <c r="N6" i="41"/>
  <c r="L7" i="41"/>
  <c r="N7" i="41"/>
  <c r="L8" i="41"/>
  <c r="N8" i="41"/>
  <c r="L9" i="41"/>
  <c r="N9" i="41"/>
  <c r="L11" i="41"/>
  <c r="N11" i="41"/>
  <c r="L12" i="41"/>
  <c r="N12" i="41"/>
  <c r="L13" i="41"/>
  <c r="N13" i="41"/>
  <c r="L14" i="41"/>
  <c r="N14" i="41"/>
  <c r="L15" i="41"/>
  <c r="N15" i="41"/>
  <c r="L16" i="41"/>
  <c r="N16" i="41"/>
  <c r="L17" i="41"/>
  <c r="N17" i="41"/>
  <c r="L18" i="41"/>
  <c r="N18" i="41"/>
  <c r="L19" i="41"/>
  <c r="N19" i="41"/>
  <c r="L20" i="41"/>
  <c r="N20" i="41"/>
  <c r="L21" i="41"/>
  <c r="N21" i="41"/>
  <c r="L22" i="41"/>
  <c r="N22" i="41"/>
  <c r="L23" i="41"/>
  <c r="N23" i="41"/>
  <c r="L24" i="41"/>
  <c r="N24" i="41"/>
  <c r="L25" i="41"/>
  <c r="N25" i="41"/>
  <c r="L26" i="41"/>
  <c r="N26" i="41"/>
  <c r="L27" i="41"/>
  <c r="N27" i="41"/>
  <c r="L28" i="41"/>
  <c r="N28" i="41"/>
  <c r="L29" i="41"/>
  <c r="N29" i="41"/>
  <c r="L30" i="41"/>
  <c r="N30" i="41"/>
  <c r="L31" i="41"/>
  <c r="N31" i="41"/>
  <c r="L32" i="41"/>
  <c r="N32" i="41"/>
  <c r="L33" i="41"/>
  <c r="N33" i="41"/>
  <c r="L34" i="41"/>
  <c r="N34" i="41"/>
  <c r="L35" i="41"/>
  <c r="N35" i="41"/>
  <c r="L36" i="41"/>
  <c r="N36" i="41"/>
  <c r="L37" i="41"/>
  <c r="N37" i="41"/>
  <c r="L38" i="41"/>
  <c r="N38" i="41"/>
  <c r="L39" i="41"/>
  <c r="N39" i="41"/>
  <c r="L40" i="41"/>
  <c r="N40" i="41"/>
  <c r="L41" i="41"/>
  <c r="N41" i="41"/>
  <c r="L42" i="41"/>
  <c r="N42" i="41"/>
  <c r="L43" i="41"/>
  <c r="N43" i="41"/>
  <c r="L44" i="41"/>
  <c r="N44" i="41"/>
  <c r="L45" i="41"/>
  <c r="N45" i="41"/>
  <c r="L46" i="41"/>
  <c r="N46" i="41"/>
  <c r="L47" i="41"/>
  <c r="N47" i="41"/>
  <c r="L48" i="41"/>
  <c r="N48" i="41"/>
  <c r="L49" i="41"/>
  <c r="N49" i="41"/>
  <c r="L50" i="41"/>
  <c r="N50" i="41"/>
  <c r="L51" i="41"/>
  <c r="N51" i="41"/>
  <c r="L52" i="41"/>
  <c r="N52" i="41"/>
  <c r="L53" i="41"/>
  <c r="N53" i="41"/>
  <c r="L54" i="41"/>
  <c r="N54" i="41"/>
  <c r="L55" i="41"/>
  <c r="N55" i="41"/>
  <c r="L56" i="41"/>
  <c r="N56" i="41"/>
  <c r="L57" i="41"/>
  <c r="N57" i="41"/>
  <c r="L58" i="41"/>
  <c r="N58" i="41"/>
  <c r="L59" i="41"/>
  <c r="N59" i="41"/>
  <c r="L60" i="41"/>
  <c r="N60" i="41"/>
  <c r="L61" i="41"/>
  <c r="N61" i="41"/>
  <c r="L62" i="41"/>
  <c r="N62" i="41"/>
  <c r="L63" i="41"/>
  <c r="N63" i="41"/>
  <c r="L64" i="41"/>
  <c r="N64" i="41"/>
  <c r="L65" i="41"/>
  <c r="N65" i="41"/>
  <c r="L66" i="41"/>
  <c r="N66" i="41"/>
  <c r="L67" i="41"/>
  <c r="N67" i="41"/>
  <c r="L68" i="41"/>
  <c r="N68" i="41"/>
  <c r="L69" i="41"/>
  <c r="N69" i="41"/>
  <c r="L70" i="41"/>
  <c r="N70" i="41"/>
  <c r="L71" i="41"/>
  <c r="N71" i="41"/>
  <c r="L72" i="41"/>
  <c r="N72" i="41"/>
  <c r="L73" i="41"/>
  <c r="N73" i="41"/>
  <c r="L74" i="41"/>
  <c r="N74" i="41"/>
  <c r="L75" i="41"/>
  <c r="N75" i="41"/>
  <c r="L76" i="41"/>
  <c r="N76" i="41"/>
  <c r="L77" i="41"/>
  <c r="N77" i="41"/>
  <c r="L78" i="41"/>
  <c r="N78" i="41"/>
  <c r="L79" i="41"/>
  <c r="N79" i="41"/>
  <c r="L80" i="41"/>
  <c r="N80" i="41"/>
  <c r="L81" i="41"/>
  <c r="N81" i="41"/>
  <c r="L82" i="41"/>
  <c r="N82" i="41"/>
  <c r="L83" i="41"/>
  <c r="N83" i="41"/>
  <c r="L84" i="41"/>
  <c r="N84" i="41"/>
  <c r="L85" i="41"/>
  <c r="N85" i="41"/>
  <c r="L86" i="41"/>
  <c r="N86" i="41"/>
  <c r="L87" i="41"/>
  <c r="N87" i="41"/>
  <c r="L88" i="41"/>
  <c r="N88" i="41"/>
  <c r="L89" i="41"/>
  <c r="N89" i="41"/>
  <c r="L90" i="41"/>
  <c r="N90" i="41"/>
  <c r="L91" i="41"/>
  <c r="N91" i="41"/>
  <c r="L92" i="41"/>
  <c r="N92" i="41"/>
  <c r="L93" i="41"/>
  <c r="N93" i="41"/>
  <c r="L94" i="41"/>
  <c r="N94" i="41"/>
  <c r="L95" i="41"/>
  <c r="N95" i="41"/>
  <c r="L96" i="41"/>
  <c r="N96" i="41"/>
  <c r="L97" i="41"/>
  <c r="N97" i="41"/>
  <c r="L98" i="41"/>
  <c r="N98" i="41"/>
  <c r="L99" i="41"/>
  <c r="N99" i="41"/>
  <c r="J5" i="36"/>
  <c r="L5" i="36"/>
  <c r="J6" i="36"/>
  <c r="L6" i="36"/>
  <c r="J7" i="36"/>
  <c r="L7" i="36"/>
  <c r="J8" i="36"/>
  <c r="L8" i="36"/>
  <c r="J9" i="36"/>
  <c r="L9" i="36"/>
  <c r="J11" i="36"/>
  <c r="L11" i="36"/>
  <c r="J12" i="36"/>
  <c r="L12" i="36"/>
  <c r="J13" i="36"/>
  <c r="L13" i="36"/>
  <c r="J14" i="36"/>
  <c r="L14" i="36"/>
  <c r="J15" i="36"/>
  <c r="L15" i="36"/>
  <c r="J16" i="36"/>
  <c r="L16" i="36"/>
  <c r="J17" i="36"/>
  <c r="L17" i="36"/>
  <c r="J18" i="36"/>
  <c r="L18" i="36"/>
  <c r="J19" i="36"/>
  <c r="L19" i="36"/>
  <c r="J20" i="36"/>
  <c r="L20" i="36"/>
  <c r="J21" i="36"/>
  <c r="L21" i="36"/>
  <c r="J22" i="36"/>
  <c r="L22" i="36"/>
  <c r="J23" i="36"/>
  <c r="L23" i="36"/>
  <c r="J24" i="36"/>
  <c r="L24" i="36"/>
  <c r="J25" i="36"/>
  <c r="L25" i="36"/>
  <c r="J26" i="36"/>
  <c r="L26" i="36"/>
  <c r="J27" i="36"/>
  <c r="L27" i="36"/>
  <c r="J28" i="36"/>
  <c r="L28" i="36"/>
  <c r="J29" i="36"/>
  <c r="L29" i="36"/>
  <c r="J30" i="36"/>
  <c r="L30" i="36"/>
  <c r="J31" i="36"/>
  <c r="L31" i="36"/>
  <c r="J32" i="36"/>
  <c r="L32" i="36"/>
  <c r="J33" i="36"/>
  <c r="L33" i="36"/>
  <c r="J34" i="36"/>
  <c r="L34" i="36"/>
  <c r="J35" i="36"/>
  <c r="L35" i="36"/>
  <c r="J36" i="36"/>
  <c r="L36" i="36"/>
  <c r="J37" i="36"/>
  <c r="L37" i="36"/>
  <c r="J38" i="36"/>
  <c r="L38" i="36"/>
  <c r="J39" i="36"/>
  <c r="L39" i="36"/>
  <c r="J40" i="36"/>
  <c r="L40" i="36"/>
  <c r="J41" i="36"/>
  <c r="L41" i="36"/>
  <c r="J42" i="36"/>
  <c r="L42" i="36"/>
  <c r="J43" i="36"/>
  <c r="L43" i="36"/>
  <c r="J44" i="36"/>
  <c r="L44" i="36"/>
  <c r="J45" i="36"/>
  <c r="L45" i="36"/>
  <c r="J46" i="36"/>
  <c r="L46" i="36"/>
  <c r="J47" i="36"/>
  <c r="L47" i="36"/>
  <c r="J48" i="36"/>
  <c r="L48" i="36"/>
  <c r="J49" i="36"/>
  <c r="L49" i="36"/>
  <c r="J50" i="36"/>
  <c r="L50" i="36"/>
  <c r="J51" i="36"/>
  <c r="L51" i="36"/>
  <c r="J52" i="36"/>
  <c r="L52" i="36"/>
  <c r="J53" i="36"/>
  <c r="L53" i="36"/>
  <c r="J54" i="36"/>
  <c r="L54" i="36"/>
  <c r="J55" i="36"/>
  <c r="L55" i="36"/>
  <c r="J56" i="36"/>
  <c r="L56" i="36"/>
  <c r="J57" i="36"/>
  <c r="L57" i="36"/>
  <c r="J58" i="36"/>
  <c r="L58" i="36"/>
  <c r="J59" i="36"/>
  <c r="L59" i="36"/>
  <c r="J60" i="36"/>
  <c r="L60" i="36"/>
  <c r="J61" i="36"/>
  <c r="L61" i="36"/>
  <c r="J62" i="36"/>
  <c r="L62" i="36"/>
  <c r="J63" i="36"/>
  <c r="L63" i="36"/>
  <c r="J64" i="36"/>
  <c r="L64" i="36"/>
  <c r="J65" i="36"/>
  <c r="L65" i="36"/>
  <c r="J66" i="36"/>
  <c r="L66" i="36"/>
  <c r="J67" i="36"/>
  <c r="L67" i="36"/>
  <c r="J68" i="36"/>
  <c r="L68" i="36"/>
  <c r="J69" i="36"/>
  <c r="L69" i="36"/>
  <c r="J70" i="36"/>
  <c r="L70" i="36"/>
  <c r="J71" i="36"/>
  <c r="L71" i="36"/>
  <c r="J72" i="36"/>
  <c r="L72" i="36"/>
  <c r="J73" i="36"/>
  <c r="L73" i="36"/>
  <c r="J74" i="36"/>
  <c r="L74" i="36"/>
  <c r="J75" i="36"/>
  <c r="L75" i="36"/>
  <c r="J76" i="36"/>
  <c r="L76" i="36"/>
  <c r="J77" i="36"/>
  <c r="L77" i="36"/>
  <c r="J78" i="36"/>
  <c r="L78" i="36"/>
  <c r="J79" i="36"/>
  <c r="L79" i="36"/>
  <c r="J80" i="36"/>
  <c r="L80" i="36"/>
  <c r="J81" i="36"/>
  <c r="L81" i="36"/>
  <c r="J82" i="36"/>
  <c r="L82" i="36"/>
  <c r="J83" i="36"/>
  <c r="L83" i="36"/>
  <c r="J84" i="36"/>
  <c r="L84" i="36"/>
  <c r="J85" i="36"/>
  <c r="L85" i="36"/>
  <c r="J86" i="36"/>
  <c r="L86" i="36"/>
  <c r="J87" i="36"/>
  <c r="L87" i="36"/>
  <c r="J88" i="36"/>
  <c r="L88" i="36"/>
  <c r="J89" i="36"/>
  <c r="L89" i="36"/>
  <c r="J90" i="36"/>
  <c r="L90" i="36"/>
  <c r="J91" i="36"/>
  <c r="L91" i="36"/>
  <c r="J92" i="36"/>
  <c r="L92" i="36"/>
  <c r="J93" i="36"/>
  <c r="L93" i="36"/>
  <c r="J94" i="36"/>
  <c r="L94" i="36"/>
  <c r="J95" i="36"/>
  <c r="L95" i="36"/>
  <c r="J96" i="36"/>
  <c r="L96" i="36"/>
  <c r="J97" i="36"/>
  <c r="L97" i="36"/>
  <c r="J98" i="36"/>
  <c r="L98" i="36"/>
  <c r="J99" i="36"/>
  <c r="L99" i="36"/>
  <c r="N5" i="31"/>
  <c r="P5" i="31"/>
  <c r="N6" i="31"/>
  <c r="P6" i="31"/>
  <c r="N7" i="31"/>
  <c r="P7" i="31"/>
  <c r="N8" i="31"/>
  <c r="P8" i="31"/>
  <c r="N9" i="31"/>
  <c r="P9" i="31"/>
  <c r="N11" i="31"/>
  <c r="P11" i="31"/>
  <c r="N12" i="31"/>
  <c r="P12" i="31"/>
  <c r="N13" i="31"/>
  <c r="P13" i="31"/>
  <c r="N14" i="31"/>
  <c r="P14" i="31"/>
  <c r="N15" i="31"/>
  <c r="P15" i="31"/>
  <c r="N16" i="31"/>
  <c r="P16" i="31"/>
  <c r="N17" i="31"/>
  <c r="P17" i="31"/>
  <c r="N18" i="31"/>
  <c r="P18" i="31"/>
  <c r="N19" i="31"/>
  <c r="P19" i="31"/>
  <c r="N20" i="31"/>
  <c r="P20" i="31"/>
  <c r="N21" i="31"/>
  <c r="P21" i="31"/>
  <c r="N22" i="31"/>
  <c r="P22" i="31"/>
  <c r="N23" i="31"/>
  <c r="P23" i="31"/>
  <c r="N24" i="31"/>
  <c r="P24" i="31"/>
  <c r="N25" i="31"/>
  <c r="P25" i="31"/>
  <c r="N26" i="31"/>
  <c r="P26" i="31"/>
  <c r="N27" i="31"/>
  <c r="P27" i="31"/>
  <c r="N28" i="31"/>
  <c r="P28" i="31"/>
  <c r="N29" i="31"/>
  <c r="P29" i="31"/>
  <c r="N30" i="31"/>
  <c r="P30" i="31"/>
  <c r="N31" i="31"/>
  <c r="P31" i="31"/>
  <c r="N32" i="31"/>
  <c r="P32" i="31"/>
  <c r="N33" i="31"/>
  <c r="P33" i="31"/>
  <c r="N34" i="31"/>
  <c r="P34" i="31"/>
  <c r="N35" i="31"/>
  <c r="P35" i="31"/>
  <c r="N36" i="31"/>
  <c r="P36" i="31"/>
  <c r="N37" i="31"/>
  <c r="P37" i="31"/>
  <c r="N38" i="31"/>
  <c r="P38" i="31"/>
  <c r="N39" i="31"/>
  <c r="P39" i="31"/>
  <c r="N40" i="31"/>
  <c r="P40" i="31"/>
  <c r="N41" i="31"/>
  <c r="P41" i="31"/>
  <c r="N42" i="31"/>
  <c r="P42" i="31"/>
  <c r="N43" i="31"/>
  <c r="P43" i="31"/>
  <c r="N44" i="31"/>
  <c r="P44" i="31"/>
  <c r="N45" i="31"/>
  <c r="P45" i="31"/>
  <c r="N46" i="31"/>
  <c r="P46" i="31"/>
  <c r="N47" i="31"/>
  <c r="P47" i="31"/>
  <c r="N48" i="31"/>
  <c r="P48" i="31"/>
  <c r="N49" i="31"/>
  <c r="P49" i="31"/>
  <c r="N50" i="31"/>
  <c r="P50" i="31"/>
  <c r="N51" i="31"/>
  <c r="P51" i="31"/>
  <c r="N52" i="31"/>
  <c r="P52" i="31"/>
  <c r="N53" i="31"/>
  <c r="P53" i="31"/>
  <c r="N54" i="31"/>
  <c r="P54" i="31"/>
  <c r="N55" i="31"/>
  <c r="P55" i="31"/>
  <c r="N56" i="31"/>
  <c r="P56" i="31"/>
  <c r="N57" i="31"/>
  <c r="P57" i="31"/>
  <c r="N58" i="31"/>
  <c r="P58" i="31"/>
  <c r="N59" i="31"/>
  <c r="P59" i="31"/>
  <c r="N60" i="31"/>
  <c r="P60" i="31"/>
  <c r="N61" i="31"/>
  <c r="P61" i="31"/>
  <c r="N62" i="31"/>
  <c r="P62" i="31"/>
  <c r="N63" i="31"/>
  <c r="P63" i="31"/>
  <c r="N64" i="31"/>
  <c r="P64" i="31"/>
  <c r="N65" i="31"/>
  <c r="P65" i="31"/>
  <c r="N66" i="31"/>
  <c r="P66" i="31"/>
  <c r="N67" i="31"/>
  <c r="P67" i="31"/>
  <c r="N68" i="31"/>
  <c r="P68" i="31"/>
  <c r="N69" i="31"/>
  <c r="P69" i="31"/>
  <c r="N70" i="31"/>
  <c r="P70" i="31"/>
  <c r="N71" i="31"/>
  <c r="P71" i="31"/>
  <c r="N72" i="31"/>
  <c r="P72" i="31"/>
  <c r="N73" i="31"/>
  <c r="P73" i="31"/>
  <c r="N74" i="31"/>
  <c r="P74" i="31"/>
  <c r="N75" i="31"/>
  <c r="P75" i="31"/>
  <c r="N76" i="31"/>
  <c r="P76" i="31"/>
  <c r="N77" i="31"/>
  <c r="P77" i="31"/>
  <c r="N78" i="31"/>
  <c r="P78" i="31"/>
  <c r="N79" i="31"/>
  <c r="P79" i="31"/>
  <c r="N80" i="31"/>
  <c r="P80" i="31"/>
  <c r="N81" i="31"/>
  <c r="P81" i="31"/>
  <c r="N82" i="31"/>
  <c r="P82" i="31"/>
  <c r="N83" i="31"/>
  <c r="P83" i="31"/>
  <c r="N84" i="31"/>
  <c r="P84" i="31"/>
  <c r="N85" i="31"/>
  <c r="P85" i="31"/>
  <c r="N86" i="31"/>
  <c r="P86" i="31"/>
  <c r="N87" i="31"/>
  <c r="P87" i="31"/>
  <c r="N88" i="31"/>
  <c r="P88" i="31"/>
  <c r="N89" i="31"/>
  <c r="P89" i="31"/>
  <c r="N90" i="31"/>
  <c r="P90" i="31"/>
  <c r="N91" i="31"/>
  <c r="P91" i="31"/>
  <c r="N92" i="31"/>
  <c r="P92" i="31"/>
  <c r="N93" i="31"/>
  <c r="P93" i="31"/>
  <c r="N94" i="31"/>
  <c r="P94" i="31"/>
  <c r="N95" i="31"/>
  <c r="P95" i="31"/>
  <c r="N96" i="31"/>
  <c r="P96" i="31"/>
  <c r="N97" i="31"/>
  <c r="P97" i="31"/>
  <c r="N98" i="31"/>
  <c r="P98" i="31"/>
  <c r="N99" i="31"/>
  <c r="P99" i="31"/>
  <c r="K5" i="22"/>
  <c r="M5" i="22"/>
  <c r="K6" i="22"/>
  <c r="M6" i="22"/>
  <c r="K7" i="22"/>
  <c r="M7" i="22"/>
  <c r="K8" i="22"/>
  <c r="M8" i="22"/>
  <c r="K9" i="22"/>
  <c r="M9" i="22"/>
  <c r="K11" i="22"/>
  <c r="M11" i="22"/>
  <c r="K12" i="22"/>
  <c r="M12" i="22"/>
  <c r="K13" i="22"/>
  <c r="M13" i="22"/>
  <c r="K14" i="22"/>
  <c r="M14" i="22"/>
  <c r="K15" i="22"/>
  <c r="M15" i="22"/>
  <c r="K16" i="22"/>
  <c r="M16" i="22"/>
  <c r="K17" i="22"/>
  <c r="M17" i="22"/>
  <c r="K18" i="22"/>
  <c r="M18" i="22"/>
  <c r="K19" i="22"/>
  <c r="M19" i="22"/>
  <c r="K20" i="22"/>
  <c r="M20" i="22"/>
  <c r="K21" i="22"/>
  <c r="M21" i="22"/>
  <c r="K22" i="22"/>
  <c r="M22" i="22"/>
  <c r="K23" i="22"/>
  <c r="M23" i="22"/>
  <c r="K24" i="22"/>
  <c r="M24" i="22"/>
  <c r="K25" i="22"/>
  <c r="M25" i="22"/>
  <c r="K26" i="22"/>
  <c r="M26" i="22"/>
  <c r="K27" i="22"/>
  <c r="M27" i="22"/>
  <c r="K28" i="22"/>
  <c r="M28" i="22"/>
  <c r="K29" i="22"/>
  <c r="M29" i="22"/>
  <c r="K30" i="22"/>
  <c r="M30" i="22"/>
  <c r="K31" i="22"/>
  <c r="M31" i="22"/>
  <c r="K32" i="22"/>
  <c r="M32" i="22"/>
  <c r="K33" i="22"/>
  <c r="M33" i="22"/>
  <c r="K34" i="22"/>
  <c r="M34" i="22"/>
  <c r="K35" i="22"/>
  <c r="M35" i="22"/>
  <c r="K36" i="22"/>
  <c r="M36" i="22"/>
  <c r="K37" i="22"/>
  <c r="M37" i="22"/>
  <c r="K38" i="22"/>
  <c r="M38" i="22"/>
  <c r="K39" i="22"/>
  <c r="M39" i="22"/>
  <c r="K40" i="22"/>
  <c r="M40" i="22"/>
  <c r="K41" i="22"/>
  <c r="M41" i="22"/>
  <c r="K42" i="22"/>
  <c r="M42" i="22"/>
  <c r="K43" i="22"/>
  <c r="M43" i="22"/>
  <c r="K44" i="22"/>
  <c r="M44" i="22"/>
  <c r="K45" i="22"/>
  <c r="M45" i="22"/>
  <c r="K46" i="22"/>
  <c r="M46" i="22"/>
  <c r="K47" i="22"/>
  <c r="M47" i="22"/>
  <c r="K48" i="22"/>
  <c r="M48" i="22"/>
  <c r="K49" i="22"/>
  <c r="M49" i="22"/>
  <c r="K50" i="22"/>
  <c r="M50" i="22"/>
  <c r="K51" i="22"/>
  <c r="M51" i="22"/>
  <c r="K52" i="22"/>
  <c r="M52" i="22"/>
  <c r="K53" i="22"/>
  <c r="M53" i="22"/>
  <c r="K54" i="22"/>
  <c r="M54" i="22"/>
  <c r="K55" i="22"/>
  <c r="M55" i="22"/>
  <c r="K56" i="22"/>
  <c r="M56" i="22"/>
  <c r="K57" i="22"/>
  <c r="M57" i="22"/>
  <c r="K58" i="22"/>
  <c r="M58" i="22"/>
  <c r="K59" i="22"/>
  <c r="M59" i="22"/>
  <c r="K60" i="22"/>
  <c r="M60" i="22"/>
  <c r="K61" i="22"/>
  <c r="M61" i="22"/>
  <c r="K62" i="22"/>
  <c r="M62" i="22"/>
  <c r="K63" i="22"/>
  <c r="M63" i="22"/>
  <c r="K64" i="22"/>
  <c r="M64" i="22"/>
  <c r="K65" i="22"/>
  <c r="M65" i="22"/>
  <c r="K66" i="22"/>
  <c r="M66" i="22"/>
  <c r="K67" i="22"/>
  <c r="M67" i="22"/>
  <c r="K68" i="22"/>
  <c r="M68" i="22"/>
  <c r="K69" i="22"/>
  <c r="M69" i="22"/>
  <c r="K70" i="22"/>
  <c r="M70" i="22"/>
  <c r="K71" i="22"/>
  <c r="M71" i="22"/>
  <c r="K72" i="22"/>
  <c r="M72" i="22"/>
  <c r="K73" i="22"/>
  <c r="M73" i="22"/>
  <c r="K74" i="22"/>
  <c r="M74" i="22"/>
  <c r="K75" i="22"/>
  <c r="M75" i="22"/>
  <c r="K76" i="22"/>
  <c r="M76" i="22"/>
  <c r="K77" i="22"/>
  <c r="M77" i="22"/>
  <c r="K78" i="22"/>
  <c r="M78" i="22"/>
  <c r="K79" i="22"/>
  <c r="M79" i="22"/>
  <c r="K80" i="22"/>
  <c r="M80" i="22"/>
  <c r="K81" i="22"/>
  <c r="M81" i="22"/>
  <c r="K82" i="22"/>
  <c r="M82" i="22"/>
  <c r="K83" i="22"/>
  <c r="M83" i="22"/>
  <c r="K84" i="22"/>
  <c r="M84" i="22"/>
  <c r="K85" i="22"/>
  <c r="M85" i="22"/>
  <c r="K86" i="22"/>
  <c r="M86" i="22"/>
  <c r="K87" i="22"/>
  <c r="M87" i="22"/>
  <c r="K88" i="22"/>
  <c r="M88" i="22"/>
  <c r="K89" i="22"/>
  <c r="M89" i="22"/>
  <c r="K90" i="22"/>
  <c r="M90" i="22"/>
  <c r="K91" i="22"/>
  <c r="M91" i="22"/>
  <c r="K92" i="22"/>
  <c r="M92" i="22"/>
  <c r="K93" i="22"/>
  <c r="M93" i="22"/>
  <c r="K94" i="22"/>
  <c r="M94" i="22"/>
  <c r="K95" i="22"/>
  <c r="M95" i="22"/>
  <c r="K96" i="22"/>
  <c r="M96" i="22"/>
  <c r="K97" i="22"/>
  <c r="M97" i="22"/>
  <c r="K98" i="22"/>
  <c r="M98" i="22"/>
  <c r="K99" i="22"/>
  <c r="M99" i="22"/>
  <c r="J5" i="16"/>
  <c r="L5" i="16"/>
  <c r="J6" i="16"/>
  <c r="L6" i="16"/>
  <c r="J7" i="16"/>
  <c r="L7" i="16"/>
  <c r="J8" i="16"/>
  <c r="L8" i="16"/>
  <c r="J9" i="16"/>
  <c r="L9" i="16"/>
  <c r="J11" i="16"/>
  <c r="K10" i="36"/>
  <c r="L11" i="16"/>
  <c r="J12" i="16"/>
  <c r="L12" i="16"/>
  <c r="J13" i="16"/>
  <c r="L13" i="16"/>
  <c r="J14" i="16"/>
  <c r="L14" i="16"/>
  <c r="J15" i="16"/>
  <c r="L15" i="16"/>
  <c r="J16" i="16"/>
  <c r="L16" i="16"/>
  <c r="J17" i="16"/>
  <c r="L17" i="16"/>
  <c r="J18" i="16"/>
  <c r="L18" i="16"/>
  <c r="J19" i="16"/>
  <c r="L19" i="16"/>
  <c r="J20" i="16"/>
  <c r="L20" i="16"/>
  <c r="J21" i="16"/>
  <c r="L21" i="16"/>
  <c r="J22" i="16"/>
  <c r="L22" i="16"/>
  <c r="J23" i="16"/>
  <c r="L23" i="16"/>
  <c r="J24" i="16"/>
  <c r="L24" i="16"/>
  <c r="J25" i="16"/>
  <c r="L25" i="16"/>
  <c r="J26" i="16"/>
  <c r="L26" i="16"/>
  <c r="J27" i="16"/>
  <c r="L27" i="16"/>
  <c r="J28" i="16"/>
  <c r="L28" i="16"/>
  <c r="J29" i="16"/>
  <c r="L29" i="16"/>
  <c r="J30" i="16"/>
  <c r="L30" i="16"/>
  <c r="J31" i="16"/>
  <c r="L31" i="16"/>
  <c r="J32" i="16"/>
  <c r="L32" i="16"/>
  <c r="J33" i="16"/>
  <c r="L33" i="16"/>
  <c r="J34" i="16"/>
  <c r="L34" i="16"/>
  <c r="J35" i="16"/>
  <c r="L35" i="16"/>
  <c r="J36" i="16"/>
  <c r="L36" i="16"/>
  <c r="J37" i="16"/>
  <c r="L37" i="16"/>
  <c r="J38" i="16"/>
  <c r="L38" i="16"/>
  <c r="J39" i="16"/>
  <c r="L39" i="16"/>
  <c r="J40" i="16"/>
  <c r="L40" i="16"/>
  <c r="J41" i="16"/>
  <c r="L41" i="16"/>
  <c r="J42" i="16"/>
  <c r="L42" i="16"/>
  <c r="J43" i="16"/>
  <c r="L43" i="16"/>
  <c r="J44" i="16"/>
  <c r="L44" i="16"/>
  <c r="J45" i="16"/>
  <c r="L45" i="16"/>
  <c r="J46" i="16"/>
  <c r="L46" i="16"/>
  <c r="J47" i="16"/>
  <c r="L47" i="16"/>
  <c r="J48" i="16"/>
  <c r="L48" i="16"/>
  <c r="J49" i="16"/>
  <c r="L49" i="16"/>
  <c r="J50" i="16"/>
  <c r="L50" i="16"/>
  <c r="J51" i="16"/>
  <c r="L51" i="16"/>
  <c r="J52" i="16"/>
  <c r="L52" i="16"/>
  <c r="J53" i="16"/>
  <c r="L53" i="16"/>
  <c r="J54" i="16"/>
  <c r="L54" i="16"/>
  <c r="J55" i="16"/>
  <c r="L55" i="16"/>
  <c r="J56" i="16"/>
  <c r="L56" i="16"/>
  <c r="J57" i="16"/>
  <c r="L57" i="16"/>
  <c r="J58" i="16"/>
  <c r="L58" i="16"/>
  <c r="J59" i="16"/>
  <c r="L59" i="16"/>
  <c r="J60" i="16"/>
  <c r="L60" i="16"/>
  <c r="J61" i="16"/>
  <c r="L61" i="16"/>
  <c r="J62" i="16"/>
  <c r="L62" i="16"/>
  <c r="J63" i="16"/>
  <c r="L63" i="16"/>
  <c r="J64" i="16"/>
  <c r="L64" i="16"/>
  <c r="J65" i="16"/>
  <c r="L65" i="16"/>
  <c r="J66" i="16"/>
  <c r="L66" i="16"/>
  <c r="J67" i="16"/>
  <c r="L67" i="16"/>
  <c r="J68" i="16"/>
  <c r="L68" i="16"/>
  <c r="J69" i="16"/>
  <c r="L69" i="16"/>
  <c r="J70" i="16"/>
  <c r="L70" i="16"/>
  <c r="J71" i="16"/>
  <c r="L71" i="16"/>
  <c r="J72" i="16"/>
  <c r="L72" i="16"/>
  <c r="J73" i="16"/>
  <c r="L73" i="16"/>
  <c r="J74" i="16"/>
  <c r="L74" i="16"/>
  <c r="J75" i="16"/>
  <c r="L75" i="16"/>
  <c r="J76" i="16"/>
  <c r="L76" i="16"/>
  <c r="J77" i="16"/>
  <c r="L77" i="16"/>
  <c r="J78" i="16"/>
  <c r="L78" i="16"/>
  <c r="J79" i="16"/>
  <c r="L79" i="16"/>
  <c r="J80" i="16"/>
  <c r="L80" i="16"/>
  <c r="J81" i="16"/>
  <c r="L81" i="16"/>
  <c r="J82" i="16"/>
  <c r="L82" i="16"/>
  <c r="J83" i="16"/>
  <c r="L83" i="16"/>
  <c r="J84" i="16"/>
  <c r="L84" i="16"/>
  <c r="J85" i="16"/>
  <c r="L85" i="16"/>
  <c r="J86" i="16"/>
  <c r="L86" i="16"/>
  <c r="J87" i="16"/>
  <c r="L87" i="16"/>
  <c r="J88" i="16"/>
  <c r="L88" i="16"/>
  <c r="J89" i="16"/>
  <c r="L89" i="16"/>
  <c r="J90" i="16"/>
  <c r="L90" i="16"/>
  <c r="J91" i="16"/>
  <c r="L91" i="16"/>
  <c r="J92" i="16"/>
  <c r="L92" i="16"/>
  <c r="J93" i="16"/>
  <c r="L93" i="16"/>
  <c r="J94" i="16"/>
  <c r="L94" i="16"/>
  <c r="J95" i="16"/>
  <c r="L95" i="16"/>
  <c r="J96" i="16"/>
  <c r="L96" i="16"/>
  <c r="J97" i="16"/>
  <c r="L97" i="16"/>
  <c r="J98" i="16"/>
  <c r="L98" i="16"/>
  <c r="L99" i="16"/>
  <c r="F5" i="4"/>
  <c r="G5" i="4"/>
  <c r="H5" i="4"/>
  <c r="F6" i="4"/>
  <c r="H6" i="4"/>
  <c r="F7" i="4"/>
  <c r="H7" i="4"/>
  <c r="F8" i="4"/>
  <c r="H8" i="4"/>
  <c r="F9" i="4"/>
  <c r="H9" i="4"/>
  <c r="F11" i="4"/>
  <c r="H11" i="4"/>
  <c r="I11" i="4"/>
  <c r="F12" i="4"/>
  <c r="H12" i="4"/>
  <c r="F13" i="4"/>
  <c r="G13" i="4"/>
  <c r="H13" i="4"/>
  <c r="I13" i="4"/>
  <c r="F14" i="4"/>
  <c r="G14" i="4"/>
  <c r="H14" i="4"/>
  <c r="F15" i="4"/>
  <c r="G15" i="4"/>
  <c r="H15" i="4"/>
  <c r="I15" i="4"/>
  <c r="F16" i="4"/>
  <c r="G16" i="4"/>
  <c r="H16" i="4"/>
  <c r="I16" i="4"/>
  <c r="F17" i="4"/>
  <c r="H17" i="4"/>
  <c r="F18" i="4"/>
  <c r="G18" i="4"/>
  <c r="H18" i="4"/>
  <c r="I18" i="4"/>
  <c r="F19" i="4"/>
  <c r="H19" i="4"/>
  <c r="F20" i="4"/>
  <c r="H20" i="4"/>
  <c r="F21" i="4"/>
  <c r="H21" i="4"/>
  <c r="F22" i="4"/>
  <c r="H22" i="4"/>
  <c r="F23" i="4"/>
  <c r="G23" i="4"/>
  <c r="H23" i="4"/>
  <c r="I23" i="4"/>
  <c r="F24" i="4"/>
  <c r="G24" i="4"/>
  <c r="H24" i="4"/>
  <c r="I24" i="4"/>
  <c r="F25" i="4"/>
  <c r="H25" i="4"/>
  <c r="F26" i="4"/>
  <c r="G26" i="4"/>
  <c r="H26" i="4"/>
  <c r="I26" i="4"/>
  <c r="F27" i="4"/>
  <c r="H27" i="4"/>
  <c r="F28" i="4"/>
  <c r="G28" i="4"/>
  <c r="H28" i="4"/>
  <c r="I28" i="4"/>
  <c r="F29" i="4"/>
  <c r="G29" i="4"/>
  <c r="H29" i="4"/>
  <c r="I29" i="4"/>
  <c r="F30" i="4"/>
  <c r="K30" i="16"/>
  <c r="H30" i="4"/>
  <c r="F31" i="4"/>
  <c r="H31" i="4"/>
  <c r="F32" i="4"/>
  <c r="K32" i="16"/>
  <c r="H32" i="4"/>
  <c r="F33" i="4"/>
  <c r="H33" i="4"/>
  <c r="F34" i="4"/>
  <c r="G34" i="4"/>
  <c r="H34" i="4"/>
  <c r="I34" i="4"/>
  <c r="F35" i="4"/>
  <c r="G35" i="4"/>
  <c r="H35" i="4"/>
  <c r="I35" i="4"/>
  <c r="F36" i="4"/>
  <c r="G36" i="4"/>
  <c r="H36" i="4"/>
  <c r="I36" i="4"/>
  <c r="F37" i="4"/>
  <c r="H37" i="4"/>
  <c r="F38" i="4"/>
  <c r="K38" i="16"/>
  <c r="H38" i="4"/>
  <c r="F39" i="4"/>
  <c r="G39" i="4"/>
  <c r="H39" i="4"/>
  <c r="I39" i="4"/>
  <c r="F40" i="4"/>
  <c r="H40" i="4"/>
  <c r="F41" i="4"/>
  <c r="G41" i="4"/>
  <c r="H41" i="4"/>
  <c r="I41" i="4"/>
  <c r="F42" i="4"/>
  <c r="G42" i="4"/>
  <c r="H42" i="4"/>
  <c r="F43" i="4"/>
  <c r="H43" i="4"/>
  <c r="F44" i="4"/>
  <c r="H44" i="4"/>
  <c r="F45" i="4"/>
  <c r="G45" i="4"/>
  <c r="H45" i="4"/>
  <c r="I45" i="4"/>
  <c r="F46" i="4"/>
  <c r="H46" i="4"/>
  <c r="F47" i="4"/>
  <c r="G47" i="4"/>
  <c r="H47" i="4"/>
  <c r="I47" i="4"/>
  <c r="F48" i="4"/>
  <c r="G48" i="4"/>
  <c r="H48" i="4"/>
  <c r="I48" i="4"/>
  <c r="F49" i="4"/>
  <c r="G49" i="4"/>
  <c r="H49" i="4"/>
  <c r="I49" i="4"/>
  <c r="F50" i="4"/>
  <c r="H50" i="4"/>
  <c r="F51" i="4"/>
  <c r="H51" i="4"/>
  <c r="F52" i="4"/>
  <c r="G52" i="4"/>
  <c r="H52" i="4"/>
  <c r="I52" i="4"/>
  <c r="F53" i="4"/>
  <c r="G53" i="4"/>
  <c r="H53" i="4"/>
  <c r="I53" i="4"/>
  <c r="F54" i="4"/>
  <c r="H54" i="4"/>
  <c r="F55" i="4"/>
  <c r="H55" i="4"/>
  <c r="F56" i="4"/>
  <c r="G56" i="4"/>
  <c r="H56" i="4"/>
  <c r="I56" i="4"/>
  <c r="F57" i="4"/>
  <c r="H57" i="4"/>
  <c r="F58" i="4"/>
  <c r="H58" i="4"/>
  <c r="F59" i="4"/>
  <c r="G59" i="4"/>
  <c r="H59" i="4"/>
  <c r="I59" i="4"/>
  <c r="F60" i="4"/>
  <c r="G60" i="4"/>
  <c r="H60" i="4"/>
  <c r="I60" i="4"/>
  <c r="F61" i="4"/>
  <c r="H61" i="4"/>
  <c r="F62" i="4"/>
  <c r="G62" i="4"/>
  <c r="H62" i="4"/>
  <c r="I62" i="4"/>
  <c r="F63" i="4"/>
  <c r="H63" i="4"/>
  <c r="F64" i="4"/>
  <c r="H64" i="4"/>
  <c r="F65" i="4"/>
  <c r="H65" i="4"/>
  <c r="F66" i="4"/>
  <c r="H66" i="4"/>
  <c r="F67" i="4"/>
  <c r="H67" i="4"/>
  <c r="F68" i="4"/>
  <c r="H68" i="4"/>
  <c r="F69" i="4"/>
  <c r="H69" i="4"/>
  <c r="F70" i="4"/>
  <c r="G70" i="4"/>
  <c r="H70" i="4"/>
  <c r="I70" i="4"/>
  <c r="F71" i="4"/>
  <c r="G71" i="4"/>
  <c r="H71" i="4"/>
  <c r="I71" i="4"/>
  <c r="F72" i="4"/>
  <c r="G72" i="4"/>
  <c r="H72" i="4"/>
  <c r="I72" i="4"/>
  <c r="F73" i="4"/>
  <c r="G73" i="4"/>
  <c r="H73" i="4"/>
  <c r="I73" i="4"/>
  <c r="F74" i="4"/>
  <c r="H74" i="4"/>
  <c r="F75" i="4"/>
  <c r="H75" i="4"/>
  <c r="F76" i="4"/>
  <c r="H76" i="4"/>
  <c r="F77" i="4"/>
  <c r="H77" i="4"/>
  <c r="F78" i="4"/>
  <c r="G78" i="4"/>
  <c r="H78" i="4"/>
  <c r="I78" i="4"/>
  <c r="F79" i="4"/>
  <c r="G79" i="4"/>
  <c r="H79" i="4"/>
  <c r="I79" i="4"/>
  <c r="F80" i="4"/>
  <c r="G80" i="4"/>
  <c r="H80" i="4"/>
  <c r="I80" i="4"/>
  <c r="F81" i="4"/>
  <c r="H81" i="4"/>
  <c r="F82" i="4"/>
  <c r="G82" i="4"/>
  <c r="H82" i="4"/>
  <c r="I82" i="4"/>
  <c r="F83" i="4"/>
  <c r="H83" i="4"/>
  <c r="F84" i="4"/>
  <c r="H84" i="4"/>
  <c r="F85" i="4"/>
  <c r="H85" i="4"/>
  <c r="F86" i="4"/>
  <c r="H86" i="4"/>
  <c r="F87" i="4"/>
  <c r="H87" i="4"/>
  <c r="F88" i="4"/>
  <c r="K88" i="16"/>
  <c r="H88" i="4"/>
  <c r="F89" i="4"/>
  <c r="G89" i="4"/>
  <c r="H89" i="4"/>
  <c r="I89" i="4"/>
  <c r="F90" i="4"/>
  <c r="K90" i="16"/>
  <c r="H90" i="4"/>
  <c r="F91" i="4"/>
  <c r="H91" i="4"/>
  <c r="F92" i="4"/>
  <c r="G92" i="4"/>
  <c r="H92" i="4"/>
  <c r="F93" i="4"/>
  <c r="G93" i="4"/>
  <c r="H93" i="4"/>
  <c r="I93" i="4"/>
  <c r="F94" i="4"/>
  <c r="G94" i="4"/>
  <c r="H94" i="4"/>
  <c r="I94" i="4"/>
  <c r="F95" i="4"/>
  <c r="H95" i="4"/>
  <c r="F96" i="4"/>
  <c r="H96" i="4"/>
  <c r="I96" i="4"/>
  <c r="F97" i="4"/>
  <c r="G97" i="4"/>
  <c r="H97" i="4"/>
  <c r="I97" i="4"/>
  <c r="F98" i="4"/>
  <c r="G98" i="4"/>
  <c r="H98" i="4"/>
  <c r="I98" i="4"/>
  <c r="F99" i="4"/>
  <c r="G99" i="4"/>
  <c r="H99" i="4"/>
  <c r="I99" i="4"/>
  <c r="O10" i="41"/>
  <c r="M10" i="41"/>
  <c r="N10" i="46"/>
  <c r="L4" i="22"/>
  <c r="G4" i="4"/>
  <c r="M10" i="36"/>
  <c r="M95" i="16"/>
  <c r="M91" i="16"/>
  <c r="M25" i="16"/>
  <c r="M21" i="16"/>
  <c r="M19" i="16"/>
  <c r="M88" i="16"/>
  <c r="M58" i="16"/>
  <c r="M44" i="16"/>
  <c r="K46" i="16"/>
  <c r="M81" i="16"/>
  <c r="M43" i="16"/>
  <c r="K74" i="51"/>
  <c r="M61" i="16"/>
  <c r="M60" i="51"/>
  <c r="K91" i="16"/>
  <c r="K83" i="16"/>
  <c r="O93" i="41"/>
  <c r="K60" i="51"/>
  <c r="M39" i="51"/>
  <c r="K34" i="16"/>
  <c r="L88" i="22"/>
  <c r="L84" i="22"/>
  <c r="L76" i="22"/>
  <c r="L64" i="22"/>
  <c r="L58" i="22"/>
  <c r="L50" i="22"/>
  <c r="L46" i="22"/>
  <c r="L40" i="22"/>
  <c r="L38" i="22"/>
  <c r="L32" i="22"/>
  <c r="L30" i="22"/>
  <c r="L22" i="22"/>
  <c r="L12" i="22"/>
  <c r="L9" i="22"/>
  <c r="L5" i="22"/>
  <c r="I98" i="14"/>
  <c r="C8" i="59"/>
  <c r="I92" i="14"/>
  <c r="C38" i="59"/>
  <c r="K72" i="51"/>
  <c r="I66" i="14"/>
  <c r="C85" i="59"/>
  <c r="I62" i="14"/>
  <c r="C39" i="59"/>
  <c r="K86" i="16"/>
  <c r="M82" i="41"/>
  <c r="O80" i="41"/>
  <c r="O78" i="41"/>
  <c r="K54" i="51"/>
  <c r="K98" i="14"/>
  <c r="C24" i="58"/>
  <c r="M80" i="41"/>
  <c r="K74" i="16"/>
  <c r="M72" i="51"/>
  <c r="M47" i="16"/>
  <c r="L7" i="22"/>
  <c r="K92" i="16"/>
  <c r="K54" i="16"/>
  <c r="L44" i="22"/>
  <c r="L68" i="22"/>
  <c r="K66" i="16"/>
  <c r="L20" i="22"/>
  <c r="G95" i="4"/>
  <c r="I95" i="14"/>
  <c r="C45" i="59" s="1"/>
  <c r="M95" i="41"/>
  <c r="K95" i="51"/>
  <c r="G85" i="4"/>
  <c r="I85" i="14"/>
  <c r="C51" i="59"/>
  <c r="M85" i="41"/>
  <c r="G75" i="4"/>
  <c r="I75" i="14"/>
  <c r="C91" i="59"/>
  <c r="M75" i="41"/>
  <c r="K75" i="51"/>
  <c r="G67" i="4"/>
  <c r="I67" i="14"/>
  <c r="C55" i="59"/>
  <c r="M67" i="41"/>
  <c r="K67" i="51"/>
  <c r="G63" i="4"/>
  <c r="I63" i="14"/>
  <c r="C83" i="59"/>
  <c r="M63" i="41"/>
  <c r="K63" i="51"/>
  <c r="G61" i="4"/>
  <c r="I61" i="14"/>
  <c r="C82" i="59"/>
  <c r="K61" i="51"/>
  <c r="M61" i="41"/>
  <c r="K61" i="16"/>
  <c r="G57" i="4"/>
  <c r="I57" i="14"/>
  <c r="C13" i="59"/>
  <c r="K57" i="51"/>
  <c r="M57" i="41"/>
  <c r="K57" i="16"/>
  <c r="G55" i="4"/>
  <c r="I55" i="14"/>
  <c r="C58" i="59"/>
  <c r="M55" i="41"/>
  <c r="G51" i="4"/>
  <c r="I51" i="14"/>
  <c r="C46" i="59"/>
  <c r="M51" i="41"/>
  <c r="K51" i="51"/>
  <c r="G43" i="4"/>
  <c r="I43" i="14"/>
  <c r="C76" i="59"/>
  <c r="M43" i="41"/>
  <c r="K43" i="51"/>
  <c r="G37" i="4"/>
  <c r="I37" i="14"/>
  <c r="C73" i="59"/>
  <c r="K37" i="51"/>
  <c r="M37" i="41"/>
  <c r="G33" i="4"/>
  <c r="I33" i="14"/>
  <c r="C15" i="59"/>
  <c r="K33" i="51"/>
  <c r="M33" i="41"/>
  <c r="G31" i="4"/>
  <c r="I31" i="14"/>
  <c r="C52" i="59"/>
  <c r="G27" i="4"/>
  <c r="I27" i="14"/>
  <c r="C68" i="59"/>
  <c r="K27" i="51"/>
  <c r="M27" i="41"/>
  <c r="G19" i="4"/>
  <c r="K19" i="51"/>
  <c r="I19" i="14"/>
  <c r="C66" i="59"/>
  <c r="M19" i="41"/>
  <c r="G17" i="4"/>
  <c r="I17" i="14"/>
  <c r="C65" i="59"/>
  <c r="K17" i="51"/>
  <c r="M17" i="41"/>
  <c r="G11" i="4"/>
  <c r="G6" i="4"/>
  <c r="I6" i="14"/>
  <c r="C61" i="59"/>
  <c r="K6" i="51"/>
  <c r="I90" i="4"/>
  <c r="K90" i="14"/>
  <c r="C30" i="58" s="1"/>
  <c r="O90" i="41"/>
  <c r="I84" i="4"/>
  <c r="K84" i="14"/>
  <c r="C9" i="58"/>
  <c r="M84" i="51"/>
  <c r="O84" i="41"/>
  <c r="M84" i="16"/>
  <c r="I66" i="4"/>
  <c r="M66" i="51"/>
  <c r="O66" i="41"/>
  <c r="M66" i="16"/>
  <c r="I54" i="4"/>
  <c r="K54" i="14"/>
  <c r="C17" i="58"/>
  <c r="M54" i="51"/>
  <c r="O54" i="41"/>
  <c r="M54" i="16"/>
  <c r="I50" i="4"/>
  <c r="K50" i="14"/>
  <c r="C42" i="58"/>
  <c r="M50" i="51"/>
  <c r="O50" i="41"/>
  <c r="M50" i="16"/>
  <c r="I42" i="4"/>
  <c r="M42" i="51"/>
  <c r="I38" i="4"/>
  <c r="K38" i="14"/>
  <c r="C25" i="58"/>
  <c r="M38" i="51"/>
  <c r="O38" i="41"/>
  <c r="I32" i="4"/>
  <c r="K32" i="14"/>
  <c r="C71" i="58"/>
  <c r="M32" i="51"/>
  <c r="O32" i="41"/>
  <c r="I20" i="4"/>
  <c r="M20" i="51"/>
  <c r="O20" i="41"/>
  <c r="K28" i="14"/>
  <c r="C18" i="58"/>
  <c r="K24" i="14"/>
  <c r="C67" i="58"/>
  <c r="M14" i="51"/>
  <c r="M7" i="16"/>
  <c r="O91" i="31"/>
  <c r="O87" i="31"/>
  <c r="O83" i="31"/>
  <c r="O81" i="31"/>
  <c r="O77" i="31"/>
  <c r="O69" i="31"/>
  <c r="O67" i="31"/>
  <c r="O65" i="31"/>
  <c r="O63" i="31"/>
  <c r="O61" i="31"/>
  <c r="O57" i="31"/>
  <c r="O55" i="31"/>
  <c r="O51" i="31"/>
  <c r="O43" i="31"/>
  <c r="O37" i="31"/>
  <c r="O33" i="31"/>
  <c r="O27" i="31"/>
  <c r="O25" i="31"/>
  <c r="O21" i="31"/>
  <c r="O19" i="31"/>
  <c r="O17" i="31"/>
  <c r="O8" i="31"/>
  <c r="O6" i="31"/>
  <c r="K92" i="36"/>
  <c r="K90" i="36"/>
  <c r="K88" i="36"/>
  <c r="K86" i="36"/>
  <c r="K84" i="36"/>
  <c r="K76" i="36"/>
  <c r="K74" i="36"/>
  <c r="K68" i="36"/>
  <c r="K64" i="36"/>
  <c r="K58" i="36"/>
  <c r="K54" i="36"/>
  <c r="K50" i="36"/>
  <c r="K46" i="36"/>
  <c r="K44" i="36"/>
  <c r="K40" i="36"/>
  <c r="I92" i="4"/>
  <c r="M92" i="51"/>
  <c r="I86" i="4"/>
  <c r="K86" i="14"/>
  <c r="C45" i="58"/>
  <c r="O86" i="41"/>
  <c r="M86" i="16"/>
  <c r="I58" i="4"/>
  <c r="O58" i="41"/>
  <c r="I46" i="4"/>
  <c r="K46" i="14"/>
  <c r="C77" i="58"/>
  <c r="O46" i="41"/>
  <c r="M46" i="51"/>
  <c r="I40" i="4"/>
  <c r="M40" i="51"/>
  <c r="O40" i="41"/>
  <c r="I22" i="4"/>
  <c r="K22" i="14"/>
  <c r="C59" i="58"/>
  <c r="M22" i="51"/>
  <c r="O22" i="41"/>
  <c r="I12" i="4"/>
  <c r="M12" i="51"/>
  <c r="O12" i="41"/>
  <c r="I7" i="4"/>
  <c r="K7" i="14"/>
  <c r="C21" i="58"/>
  <c r="M7" i="51"/>
  <c r="O7" i="41"/>
  <c r="I5" i="4"/>
  <c r="K5" i="14"/>
  <c r="C60" i="58"/>
  <c r="M5" i="51"/>
  <c r="M93" i="41"/>
  <c r="K75" i="16"/>
  <c r="O42" i="41"/>
  <c r="M40" i="16"/>
  <c r="K37" i="16"/>
  <c r="K33" i="16"/>
  <c r="M22" i="16"/>
  <c r="M20" i="16"/>
  <c r="M16" i="51"/>
  <c r="M9" i="16"/>
  <c r="L92" i="22"/>
  <c r="L74" i="22"/>
  <c r="O95" i="31"/>
  <c r="O75" i="31"/>
  <c r="G90" i="4"/>
  <c r="I90" i="14"/>
  <c r="C22" i="59"/>
  <c r="M90" i="41"/>
  <c r="K90" i="51"/>
  <c r="G86" i="4"/>
  <c r="I86" i="14"/>
  <c r="C44" i="59"/>
  <c r="M86" i="41"/>
  <c r="K86" i="51"/>
  <c r="G84" i="4"/>
  <c r="I84" i="14"/>
  <c r="C11" i="59"/>
  <c r="M84" i="41"/>
  <c r="K84" i="51"/>
  <c r="G76" i="4"/>
  <c r="I76" i="14"/>
  <c r="C33" i="59"/>
  <c r="M76" i="41"/>
  <c r="K76" i="51"/>
  <c r="G74" i="4"/>
  <c r="I74" i="14"/>
  <c r="C90" i="59"/>
  <c r="M74" i="41"/>
  <c r="G68" i="4"/>
  <c r="M68" i="41"/>
  <c r="G66" i="4"/>
  <c r="M66" i="41"/>
  <c r="G64" i="4"/>
  <c r="M64" i="41"/>
  <c r="G58" i="4"/>
  <c r="I58" i="14"/>
  <c r="C9" i="59" s="1"/>
  <c r="K58" i="51"/>
  <c r="M58" i="41"/>
  <c r="K58" i="16"/>
  <c r="G54" i="4"/>
  <c r="I54" i="14"/>
  <c r="C21" i="59"/>
  <c r="M54" i="41"/>
  <c r="G50" i="4"/>
  <c r="I50" i="14"/>
  <c r="C50" i="59"/>
  <c r="M50" i="41"/>
  <c r="K50" i="51"/>
  <c r="G46" i="4"/>
  <c r="I46" i="14"/>
  <c r="C77" i="59"/>
  <c r="K46" i="51"/>
  <c r="M46" i="41"/>
  <c r="G44" i="4"/>
  <c r="M44" i="41"/>
  <c r="G40" i="4"/>
  <c r="I40" i="14"/>
  <c r="C32" i="59"/>
  <c r="K40" i="51"/>
  <c r="M40" i="41"/>
  <c r="G38" i="4"/>
  <c r="I38" i="14"/>
  <c r="C25" i="59"/>
  <c r="K38" i="51"/>
  <c r="M38" i="41"/>
  <c r="G32" i="4"/>
  <c r="I32" i="14"/>
  <c r="C71" i="59"/>
  <c r="K32" i="51"/>
  <c r="M32" i="41"/>
  <c r="G30" i="4"/>
  <c r="I30" i="14"/>
  <c r="C70" i="59"/>
  <c r="K30" i="51"/>
  <c r="M30" i="41"/>
  <c r="G22" i="4"/>
  <c r="K22" i="51"/>
  <c r="I22" i="14"/>
  <c r="C59" i="59"/>
  <c r="M22" i="41"/>
  <c r="G20" i="4"/>
  <c r="M20" i="41"/>
  <c r="G12" i="4"/>
  <c r="M12" i="41"/>
  <c r="G9" i="4"/>
  <c r="M9" i="41"/>
  <c r="G7" i="4"/>
  <c r="K7" i="51"/>
  <c r="M7" i="41"/>
  <c r="K94" i="14"/>
  <c r="C97" i="58"/>
  <c r="M92" i="16"/>
  <c r="M90" i="16"/>
  <c r="M85" i="51"/>
  <c r="K84" i="16"/>
  <c r="K76" i="16"/>
  <c r="K68" i="16"/>
  <c r="K64" i="16"/>
  <c r="K50" i="16"/>
  <c r="M48" i="16"/>
  <c r="K47" i="16"/>
  <c r="K39" i="51"/>
  <c r="I34" i="14"/>
  <c r="C72" i="59"/>
  <c r="K31" i="51"/>
  <c r="I24" i="14"/>
  <c r="C67" i="59"/>
  <c r="K12" i="16"/>
  <c r="K9" i="16"/>
  <c r="K7" i="16"/>
  <c r="K5" i="16"/>
  <c r="N95" i="22"/>
  <c r="N91" i="22"/>
  <c r="N87" i="22"/>
  <c r="K66" i="51"/>
  <c r="M58" i="51"/>
  <c r="G91" i="4"/>
  <c r="I91" i="14"/>
  <c r="C96" i="59"/>
  <c r="M91" i="41"/>
  <c r="G87" i="4"/>
  <c r="I87" i="14"/>
  <c r="C94" i="59"/>
  <c r="M87" i="41"/>
  <c r="K87" i="51"/>
  <c r="G83" i="4"/>
  <c r="I83" i="14"/>
  <c r="C49" i="59"/>
  <c r="M83" i="41"/>
  <c r="K83" i="51"/>
  <c r="G81" i="4"/>
  <c r="I81" i="14"/>
  <c r="C30" i="59"/>
  <c r="K81" i="51"/>
  <c r="M81" i="41"/>
  <c r="K81" i="16"/>
  <c r="G77" i="4"/>
  <c r="I77" i="14"/>
  <c r="C23" i="59"/>
  <c r="M77" i="41"/>
  <c r="K77" i="51"/>
  <c r="G69" i="4"/>
  <c r="I69" i="14"/>
  <c r="C86" i="59"/>
  <c r="M69" i="41"/>
  <c r="K69" i="51"/>
  <c r="G65" i="4"/>
  <c r="I65" i="14"/>
  <c r="C84" i="59"/>
  <c r="M65" i="41"/>
  <c r="K65" i="51"/>
  <c r="G25" i="4"/>
  <c r="K25" i="51"/>
  <c r="I25" i="14"/>
  <c r="C27" i="59"/>
  <c r="M25" i="41"/>
  <c r="G21" i="4"/>
  <c r="K21" i="51"/>
  <c r="I21" i="14"/>
  <c r="C57" i="59"/>
  <c r="M21" i="41"/>
  <c r="G8" i="4"/>
  <c r="I8" i="14"/>
  <c r="C62" i="59"/>
  <c r="K8" i="51"/>
  <c r="M8" i="41"/>
  <c r="K95" i="16"/>
  <c r="K85" i="51"/>
  <c r="I88" i="4"/>
  <c r="K88" i="14"/>
  <c r="C36" i="58" s="1"/>
  <c r="O88" i="41"/>
  <c r="M88" i="51"/>
  <c r="I76" i="4"/>
  <c r="K76" i="14"/>
  <c r="C40" i="58"/>
  <c r="M76" i="51"/>
  <c r="O76" i="41"/>
  <c r="M76" i="16"/>
  <c r="I74" i="4"/>
  <c r="K74" i="14"/>
  <c r="C90" i="58"/>
  <c r="M74" i="51"/>
  <c r="O74" i="41"/>
  <c r="M74" i="16"/>
  <c r="I68" i="4"/>
  <c r="K68" i="14"/>
  <c r="C4" i="58"/>
  <c r="O68" i="41"/>
  <c r="M68" i="16"/>
  <c r="I64" i="4"/>
  <c r="K64" i="14"/>
  <c r="C26" i="58"/>
  <c r="M64" i="51"/>
  <c r="O64" i="41"/>
  <c r="M64" i="16"/>
  <c r="I44" i="4"/>
  <c r="M44" i="51"/>
  <c r="O44" i="41"/>
  <c r="I30" i="4"/>
  <c r="M30" i="51"/>
  <c r="K30" i="14"/>
  <c r="C70" i="58"/>
  <c r="O30" i="41"/>
  <c r="I14" i="4"/>
  <c r="K14" i="14"/>
  <c r="C50" i="58"/>
  <c r="I9" i="4"/>
  <c r="M9" i="51"/>
  <c r="O9" i="41"/>
  <c r="K87" i="16"/>
  <c r="K67" i="16"/>
  <c r="K63" i="16"/>
  <c r="K55" i="16"/>
  <c r="K31" i="16"/>
  <c r="K27" i="16"/>
  <c r="M12" i="16"/>
  <c r="M5" i="16"/>
  <c r="L90" i="22"/>
  <c r="L86" i="22"/>
  <c r="L54" i="22"/>
  <c r="G96" i="4"/>
  <c r="K96" i="51"/>
  <c r="G88" i="4"/>
  <c r="I88" i="14"/>
  <c r="C31" i="59"/>
  <c r="M88" i="41"/>
  <c r="K88" i="51"/>
  <c r="I95" i="4"/>
  <c r="M95" i="51"/>
  <c r="O95" i="41"/>
  <c r="I91" i="4"/>
  <c r="O91" i="41"/>
  <c r="I87" i="4"/>
  <c r="O87" i="41"/>
  <c r="M87" i="16"/>
  <c r="M87" i="51"/>
  <c r="I85" i="4"/>
  <c r="O85" i="41"/>
  <c r="M85" i="16"/>
  <c r="I83" i="4"/>
  <c r="O83" i="41"/>
  <c r="M83" i="16"/>
  <c r="I81" i="4"/>
  <c r="O81" i="41"/>
  <c r="M81" i="51"/>
  <c r="I77" i="4"/>
  <c r="M77" i="51"/>
  <c r="O77" i="41"/>
  <c r="M77" i="16"/>
  <c r="I75" i="4"/>
  <c r="M75" i="51"/>
  <c r="O75" i="41"/>
  <c r="M75" i="16"/>
  <c r="I69" i="4"/>
  <c r="M69" i="51"/>
  <c r="O69" i="41"/>
  <c r="M69" i="16"/>
  <c r="I67" i="4"/>
  <c r="M67" i="51"/>
  <c r="O67" i="41"/>
  <c r="M67" i="16"/>
  <c r="I65" i="4"/>
  <c r="M65" i="51"/>
  <c r="O65" i="41"/>
  <c r="M65" i="16"/>
  <c r="I63" i="4"/>
  <c r="M63" i="51"/>
  <c r="O63" i="41"/>
  <c r="M63" i="16"/>
  <c r="I61" i="4"/>
  <c r="O61" i="41"/>
  <c r="M61" i="51"/>
  <c r="I57" i="4"/>
  <c r="O57" i="41"/>
  <c r="M57" i="51"/>
  <c r="I55" i="4"/>
  <c r="M55" i="51"/>
  <c r="O55" i="41"/>
  <c r="M55" i="16"/>
  <c r="I51" i="4"/>
  <c r="O51" i="41"/>
  <c r="M51" i="16"/>
  <c r="I43" i="4"/>
  <c r="M43" i="51"/>
  <c r="O43" i="41"/>
  <c r="I37" i="4"/>
  <c r="M37" i="51"/>
  <c r="O37" i="41"/>
  <c r="I33" i="4"/>
  <c r="M33" i="51"/>
  <c r="O33" i="41"/>
  <c r="I31" i="4"/>
  <c r="I27" i="4"/>
  <c r="M27" i="51"/>
  <c r="O27" i="41"/>
  <c r="I25" i="4"/>
  <c r="M25" i="51"/>
  <c r="O25" i="41"/>
  <c r="I21" i="4"/>
  <c r="M21" i="51"/>
  <c r="O21" i="41"/>
  <c r="I19" i="4"/>
  <c r="M19" i="51"/>
  <c r="O19" i="41"/>
  <c r="I17" i="4"/>
  <c r="M17" i="51"/>
  <c r="O17" i="41"/>
  <c r="I8" i="4"/>
  <c r="M8" i="51"/>
  <c r="O8" i="41"/>
  <c r="I6" i="4"/>
  <c r="M6" i="51"/>
  <c r="I97" i="14"/>
  <c r="C99" i="59"/>
  <c r="I94" i="14"/>
  <c r="C97" i="59"/>
  <c r="K92" i="14"/>
  <c r="C37" i="58"/>
  <c r="K85" i="16"/>
  <c r="K77" i="16"/>
  <c r="I73" i="14"/>
  <c r="C89" i="59"/>
  <c r="M71" i="41"/>
  <c r="K69" i="16"/>
  <c r="K66" i="14"/>
  <c r="C85" i="58"/>
  <c r="K65" i="16"/>
  <c r="M57" i="16"/>
  <c r="K53" i="51"/>
  <c r="K51" i="16"/>
  <c r="M48" i="51"/>
  <c r="M46" i="16"/>
  <c r="O45" i="41"/>
  <c r="K44" i="16"/>
  <c r="K43" i="16"/>
  <c r="K40" i="16"/>
  <c r="M38" i="16"/>
  <c r="M37" i="16"/>
  <c r="M34" i="16"/>
  <c r="M33" i="16"/>
  <c r="M32" i="16"/>
  <c r="M31" i="16"/>
  <c r="M30" i="16"/>
  <c r="M27" i="16"/>
  <c r="K25" i="16"/>
  <c r="K22" i="16"/>
  <c r="K21" i="16"/>
  <c r="K20" i="16"/>
  <c r="K19" i="16"/>
  <c r="M17" i="16"/>
  <c r="M15" i="16"/>
  <c r="M13" i="16"/>
  <c r="M11" i="16"/>
  <c r="M8" i="16"/>
  <c r="M6" i="16"/>
  <c r="L95" i="22"/>
  <c r="L91" i="22"/>
  <c r="L87" i="22"/>
  <c r="L83" i="22"/>
  <c r="L81" i="22"/>
  <c r="L77" i="22"/>
  <c r="L75" i="22"/>
  <c r="L69" i="22"/>
  <c r="L67" i="22"/>
  <c r="L65" i="22"/>
  <c r="L63" i="22"/>
  <c r="L61" i="22"/>
  <c r="L57" i="22"/>
  <c r="L55" i="22"/>
  <c r="K92" i="51"/>
  <c r="M86" i="51"/>
  <c r="N85" i="22"/>
  <c r="N83" i="22"/>
  <c r="N81" i="22"/>
  <c r="N77" i="22"/>
  <c r="N75" i="22"/>
  <c r="N69" i="22"/>
  <c r="N67" i="22"/>
  <c r="N65" i="22"/>
  <c r="N63" i="22"/>
  <c r="N61" i="22"/>
  <c r="N57" i="22"/>
  <c r="N55" i="22"/>
  <c r="N51" i="22"/>
  <c r="N43" i="22"/>
  <c r="N37" i="22"/>
  <c r="N33" i="22"/>
  <c r="N31" i="22"/>
  <c r="N27" i="22"/>
  <c r="N25" i="22"/>
  <c r="N21" i="22"/>
  <c r="N19" i="22"/>
  <c r="N17" i="22"/>
  <c r="N8" i="22"/>
  <c r="N6" i="22"/>
  <c r="Q90" i="31"/>
  <c r="Q88" i="31"/>
  <c r="Q86" i="31"/>
  <c r="Q84" i="31"/>
  <c r="Q76" i="31"/>
  <c r="Q74" i="31"/>
  <c r="Q68" i="31"/>
  <c r="Q66" i="31"/>
  <c r="Q64" i="31"/>
  <c r="Q58" i="31"/>
  <c r="Q54" i="31"/>
  <c r="Q50" i="31"/>
  <c r="Q46" i="31"/>
  <c r="Q44" i="31"/>
  <c r="Q40" i="31"/>
  <c r="Q38" i="31"/>
  <c r="Q34" i="31"/>
  <c r="Q32" i="31"/>
  <c r="Q30" i="31"/>
  <c r="Q22" i="31"/>
  <c r="Q20" i="31"/>
  <c r="Q12" i="31"/>
  <c r="Q9" i="31"/>
  <c r="Q7" i="31"/>
  <c r="Q5" i="31"/>
  <c r="M95" i="36"/>
  <c r="M91" i="36"/>
  <c r="M87" i="36"/>
  <c r="M85" i="36"/>
  <c r="M83" i="36"/>
  <c r="M81" i="36"/>
  <c r="M77" i="36"/>
  <c r="M75" i="36"/>
  <c r="M69" i="36"/>
  <c r="M67" i="36"/>
  <c r="M65" i="36"/>
  <c r="M63" i="36"/>
  <c r="M61" i="36"/>
  <c r="M57" i="36"/>
  <c r="M55" i="36"/>
  <c r="M51" i="36"/>
  <c r="M43" i="36"/>
  <c r="M37" i="36"/>
  <c r="M33" i="36"/>
  <c r="M31" i="36"/>
  <c r="M27" i="36"/>
  <c r="M25" i="36"/>
  <c r="M21" i="36"/>
  <c r="M19" i="36"/>
  <c r="M17" i="36"/>
  <c r="M8" i="36"/>
  <c r="M6" i="36"/>
  <c r="L51" i="22"/>
  <c r="L43" i="22"/>
  <c r="L37" i="22"/>
  <c r="L33" i="22"/>
  <c r="L27" i="22"/>
  <c r="L25" i="22"/>
  <c r="L21" i="22"/>
  <c r="L19" i="22"/>
  <c r="L17" i="22"/>
  <c r="L8" i="22"/>
  <c r="L6" i="22"/>
  <c r="O92" i="31"/>
  <c r="O90" i="31"/>
  <c r="O88" i="31"/>
  <c r="O86" i="31"/>
  <c r="O84" i="31"/>
  <c r="O76" i="31"/>
  <c r="O74" i="31"/>
  <c r="O68" i="31"/>
  <c r="O64" i="31"/>
  <c r="O58" i="31"/>
  <c r="O54" i="31"/>
  <c r="O50" i="31"/>
  <c r="O46" i="31"/>
  <c r="O44" i="31"/>
  <c r="O40" i="31"/>
  <c r="O38" i="31"/>
  <c r="O32" i="31"/>
  <c r="O30" i="31"/>
  <c r="O22" i="31"/>
  <c r="O20" i="31"/>
  <c r="O12" i="31"/>
  <c r="O9" i="31"/>
  <c r="O7" i="31"/>
  <c r="O5" i="31"/>
  <c r="K95" i="36"/>
  <c r="K91" i="36"/>
  <c r="K87" i="36"/>
  <c r="K83" i="36"/>
  <c r="K81" i="36"/>
  <c r="K77" i="36"/>
  <c r="K75" i="36"/>
  <c r="K69" i="36"/>
  <c r="K67" i="36"/>
  <c r="K65" i="36"/>
  <c r="K63" i="36"/>
  <c r="K61" i="36"/>
  <c r="K57" i="36"/>
  <c r="K55" i="36"/>
  <c r="K51" i="36"/>
  <c r="K43" i="36"/>
  <c r="K37" i="36"/>
  <c r="K33" i="36"/>
  <c r="K27" i="36"/>
  <c r="M5" i="41"/>
  <c r="L95" i="46"/>
  <c r="L91" i="46"/>
  <c r="L87" i="46"/>
  <c r="L85" i="46"/>
  <c r="L83" i="46"/>
  <c r="L81" i="46"/>
  <c r="L77" i="46"/>
  <c r="L75" i="46"/>
  <c r="L69" i="46"/>
  <c r="L67" i="46"/>
  <c r="L65" i="46"/>
  <c r="L63" i="46"/>
  <c r="L61" i="46"/>
  <c r="L57" i="46"/>
  <c r="L55" i="46"/>
  <c r="L51" i="46"/>
  <c r="L43" i="46"/>
  <c r="L37" i="46"/>
  <c r="L33" i="46"/>
  <c r="L27" i="46"/>
  <c r="O82" i="41"/>
  <c r="O71" i="41"/>
  <c r="K62" i="14"/>
  <c r="C47" i="58"/>
  <c r="M59" i="16"/>
  <c r="M49" i="51"/>
  <c r="M45" i="41"/>
  <c r="I36" i="14"/>
  <c r="C29" i="59"/>
  <c r="K34" i="14"/>
  <c r="C72" i="58"/>
  <c r="M31" i="51"/>
  <c r="I26" i="14"/>
  <c r="C12" i="59"/>
  <c r="K23" i="16"/>
  <c r="K17" i="16"/>
  <c r="K15" i="16"/>
  <c r="K13" i="16"/>
  <c r="K11" i="16"/>
  <c r="K8" i="16"/>
  <c r="K6" i="16"/>
  <c r="N90" i="22"/>
  <c r="N88" i="22"/>
  <c r="N86" i="22"/>
  <c r="N84" i="22"/>
  <c r="N76" i="22"/>
  <c r="N74" i="22"/>
  <c r="N68" i="22"/>
  <c r="N66" i="22"/>
  <c r="N64" i="22"/>
  <c r="N58" i="22"/>
  <c r="N54" i="22"/>
  <c r="N50" i="22"/>
  <c r="N46" i="22"/>
  <c r="N44" i="22"/>
  <c r="N40" i="22"/>
  <c r="N38" i="22"/>
  <c r="N34" i="22"/>
  <c r="N32" i="22"/>
  <c r="N30" i="22"/>
  <c r="N22" i="22"/>
  <c r="N20" i="22"/>
  <c r="N12" i="22"/>
  <c r="N9" i="22"/>
  <c r="N7" i="22"/>
  <c r="N5" i="22"/>
  <c r="Q95" i="31"/>
  <c r="Q91" i="31"/>
  <c r="Q87" i="31"/>
  <c r="Q85" i="31"/>
  <c r="Q83" i="31"/>
  <c r="Q81" i="31"/>
  <c r="Q77" i="31"/>
  <c r="Q75" i="31"/>
  <c r="Q69" i="31"/>
  <c r="Q67" i="31"/>
  <c r="Q65" i="31"/>
  <c r="Q63" i="31"/>
  <c r="Q61" i="31"/>
  <c r="Q57" i="31"/>
  <c r="Q55" i="31"/>
  <c r="Q51" i="31"/>
  <c r="Q43" i="31"/>
  <c r="Q37" i="31"/>
  <c r="Q33" i="31"/>
  <c r="Q31" i="31"/>
  <c r="Q27" i="31"/>
  <c r="Q25" i="31"/>
  <c r="Q21" i="31"/>
  <c r="Q19" i="31"/>
  <c r="Q17" i="31"/>
  <c r="Q8" i="31"/>
  <c r="Q6" i="31"/>
  <c r="M90" i="36"/>
  <c r="M88" i="36"/>
  <c r="M86" i="36"/>
  <c r="M84" i="36"/>
  <c r="M76" i="36"/>
  <c r="M74" i="36"/>
  <c r="M68" i="36"/>
  <c r="M66" i="36"/>
  <c r="M64" i="36"/>
  <c r="M58" i="36"/>
  <c r="M54" i="36"/>
  <c r="M50" i="36"/>
  <c r="M46" i="36"/>
  <c r="M44" i="36"/>
  <c r="M40" i="36"/>
  <c r="M38" i="36"/>
  <c r="M34" i="36"/>
  <c r="M32" i="36"/>
  <c r="M30" i="36"/>
  <c r="M22" i="36"/>
  <c r="M20" i="36"/>
  <c r="M12" i="36"/>
  <c r="M9" i="36"/>
  <c r="M7" i="36"/>
  <c r="M5" i="36"/>
  <c r="K38" i="36"/>
  <c r="K32" i="36"/>
  <c r="K30" i="36"/>
  <c r="K22" i="36"/>
  <c r="K20" i="36"/>
  <c r="K12" i="36"/>
  <c r="K9" i="36"/>
  <c r="K7" i="36"/>
  <c r="K5" i="36"/>
  <c r="O6" i="41"/>
  <c r="N92" i="46"/>
  <c r="N90" i="46"/>
  <c r="N88" i="46"/>
  <c r="N86" i="46"/>
  <c r="N84" i="46"/>
  <c r="N76" i="46"/>
  <c r="N74" i="46"/>
  <c r="N68" i="46"/>
  <c r="N66" i="46"/>
  <c r="N64" i="46"/>
  <c r="N58" i="46"/>
  <c r="N54" i="46"/>
  <c r="N50" i="46"/>
  <c r="N46" i="46"/>
  <c r="N44" i="46"/>
  <c r="N40" i="46"/>
  <c r="N38" i="46"/>
  <c r="N32" i="46"/>
  <c r="N30" i="46"/>
  <c r="N22" i="46"/>
  <c r="N20" i="46"/>
  <c r="N12" i="46"/>
  <c r="N9" i="46"/>
  <c r="N7" i="46"/>
  <c r="N5" i="46"/>
  <c r="M6" i="41"/>
  <c r="L90" i="46"/>
  <c r="L88" i="46"/>
  <c r="L86" i="46"/>
  <c r="L84" i="46"/>
  <c r="L76" i="46"/>
  <c r="L74" i="46"/>
  <c r="L68" i="46"/>
  <c r="L64" i="46"/>
  <c r="L58" i="46"/>
  <c r="L54" i="46"/>
  <c r="L50" i="46"/>
  <c r="L46" i="46"/>
  <c r="L44" i="46"/>
  <c r="L40" i="46"/>
  <c r="L38" i="46"/>
  <c r="L32" i="46"/>
  <c r="L30" i="46"/>
  <c r="K25" i="36"/>
  <c r="K21" i="36"/>
  <c r="K19" i="36"/>
  <c r="K17" i="36"/>
  <c r="K8" i="36"/>
  <c r="K6" i="36"/>
  <c r="O5" i="41"/>
  <c r="N95" i="46"/>
  <c r="N91" i="46"/>
  <c r="N87" i="46"/>
  <c r="N83" i="46"/>
  <c r="N81" i="46"/>
  <c r="N77" i="46"/>
  <c r="N75" i="46"/>
  <c r="N69" i="46"/>
  <c r="N67" i="46"/>
  <c r="N65" i="46"/>
  <c r="N63" i="46"/>
  <c r="N61" i="46"/>
  <c r="N57" i="46"/>
  <c r="N55" i="46"/>
  <c r="N51" i="46"/>
  <c r="N43" i="46"/>
  <c r="N37" i="46"/>
  <c r="N33" i="46"/>
  <c r="N31" i="46"/>
  <c r="N27" i="46"/>
  <c r="N25" i="46"/>
  <c r="N21" i="46"/>
  <c r="N19" i="46"/>
  <c r="N17" i="46"/>
  <c r="N15" i="46"/>
  <c r="N8" i="46"/>
  <c r="N6" i="46"/>
  <c r="L25" i="46"/>
  <c r="L21" i="46"/>
  <c r="L19" i="46"/>
  <c r="L17" i="46"/>
  <c r="L11" i="46"/>
  <c r="L8" i="46"/>
  <c r="L6" i="46"/>
  <c r="L22" i="46"/>
  <c r="L20" i="46"/>
  <c r="L12" i="46"/>
  <c r="L9" i="46"/>
  <c r="L7" i="46"/>
  <c r="L5" i="46"/>
  <c r="K5" i="51"/>
  <c r="I5" i="14"/>
  <c r="C60" i="59"/>
  <c r="M78" i="16"/>
  <c r="M13" i="41"/>
  <c r="M71" i="16"/>
  <c r="K71" i="16"/>
  <c r="N71" i="22"/>
  <c r="Q71" i="31"/>
  <c r="M71" i="36"/>
  <c r="N71" i="46"/>
  <c r="M71" i="51"/>
  <c r="K71" i="51"/>
  <c r="I71" i="14"/>
  <c r="C87" i="59"/>
  <c r="L71" i="22"/>
  <c r="O71" i="31"/>
  <c r="K71" i="36"/>
  <c r="L71" i="46"/>
  <c r="M24" i="16"/>
  <c r="K24" i="16"/>
  <c r="L24" i="22"/>
  <c r="O24" i="31"/>
  <c r="K24" i="36"/>
  <c r="O24" i="41"/>
  <c r="M24" i="41"/>
  <c r="L24" i="46"/>
  <c r="M24" i="51"/>
  <c r="K24" i="51"/>
  <c r="N45" i="22"/>
  <c r="Q45" i="31"/>
  <c r="M45" i="36"/>
  <c r="N45" i="46"/>
  <c r="M45" i="51"/>
  <c r="K45" i="51"/>
  <c r="I45" i="14"/>
  <c r="C36" i="59"/>
  <c r="M45" i="16"/>
  <c r="K45" i="16"/>
  <c r="L45" i="22"/>
  <c r="O45" i="31"/>
  <c r="K45" i="36"/>
  <c r="L45" i="46"/>
  <c r="N24" i="22"/>
  <c r="Q24" i="31"/>
  <c r="M24" i="36"/>
  <c r="N24" i="46"/>
  <c r="N92" i="22"/>
  <c r="Q92" i="31"/>
  <c r="M92" i="36"/>
  <c r="O92" i="41"/>
  <c r="M92" i="41"/>
  <c r="L92" i="46"/>
  <c r="L73" i="22"/>
  <c r="O73" i="31"/>
  <c r="K73" i="36"/>
  <c r="N73" i="46"/>
  <c r="M73" i="51"/>
  <c r="K73" i="51"/>
  <c r="M73" i="16"/>
  <c r="K73" i="16"/>
  <c r="N73" i="22"/>
  <c r="Q73" i="31"/>
  <c r="M73" i="36"/>
  <c r="O73" i="41"/>
  <c r="M73" i="41"/>
  <c r="L73" i="46"/>
  <c r="L62" i="22"/>
  <c r="O62" i="31"/>
  <c r="K62" i="36"/>
  <c r="N62" i="46"/>
  <c r="M62" i="51"/>
  <c r="K62" i="51"/>
  <c r="M62" i="16"/>
  <c r="K62" i="16"/>
  <c r="N62" i="22"/>
  <c r="Q62" i="31"/>
  <c r="M62" i="36"/>
  <c r="O62" i="41"/>
  <c r="M62" i="41"/>
  <c r="L62" i="46"/>
  <c r="N48" i="22"/>
  <c r="Q48" i="31"/>
  <c r="M48" i="36"/>
  <c r="O48" i="41"/>
  <c r="N98" i="22"/>
  <c r="Q98" i="31"/>
  <c r="M98" i="36"/>
  <c r="O98" i="41"/>
  <c r="M98" i="41"/>
  <c r="N98" i="46"/>
  <c r="M98" i="16"/>
  <c r="K98" i="16"/>
  <c r="L98" i="22"/>
  <c r="O98" i="31"/>
  <c r="K98" i="36"/>
  <c r="L98" i="46"/>
  <c r="M98" i="51"/>
  <c r="K98" i="51"/>
  <c r="K36" i="16"/>
  <c r="N18" i="22"/>
  <c r="Q18" i="31"/>
  <c r="M18" i="36"/>
  <c r="O18" i="41"/>
  <c r="M18" i="41"/>
  <c r="L18" i="46"/>
  <c r="M18" i="51"/>
  <c r="M18" i="16"/>
  <c r="K18" i="16"/>
  <c r="L18" i="22"/>
  <c r="O18" i="31"/>
  <c r="K18" i="36"/>
  <c r="N18" i="46"/>
  <c r="M97" i="16"/>
  <c r="K97" i="16"/>
  <c r="N97" i="22"/>
  <c r="Q97" i="31"/>
  <c r="M97" i="36"/>
  <c r="O97" i="41"/>
  <c r="M97" i="41"/>
  <c r="L97" i="46"/>
  <c r="K97" i="51"/>
  <c r="L97" i="22"/>
  <c r="O97" i="31"/>
  <c r="K97" i="36"/>
  <c r="N97" i="46"/>
  <c r="L85" i="22"/>
  <c r="O85" i="31"/>
  <c r="K85" i="36"/>
  <c r="N85" i="46"/>
  <c r="N72" i="22"/>
  <c r="Q72" i="31"/>
  <c r="M72" i="36"/>
  <c r="L72" i="46"/>
  <c r="K72" i="14"/>
  <c r="C88" i="58"/>
  <c r="I72" i="14"/>
  <c r="C88" i="59"/>
  <c r="M72" i="16"/>
  <c r="K72" i="16"/>
  <c r="L72" i="22"/>
  <c r="O72" i="31"/>
  <c r="K72" i="36"/>
  <c r="O72" i="41"/>
  <c r="M72" i="41"/>
  <c r="N72" i="46"/>
  <c r="N60" i="22"/>
  <c r="Q60" i="31"/>
  <c r="M60" i="36"/>
  <c r="L60" i="46"/>
  <c r="K60" i="14"/>
  <c r="C81" i="58"/>
  <c r="I60" i="14"/>
  <c r="C81" i="59"/>
  <c r="M60" i="16"/>
  <c r="K60" i="16"/>
  <c r="L60" i="22"/>
  <c r="O60" i="31"/>
  <c r="K60" i="36"/>
  <c r="O60" i="41"/>
  <c r="M60" i="41"/>
  <c r="N60" i="46"/>
  <c r="N49" i="22"/>
  <c r="Q49" i="31"/>
  <c r="M49" i="36"/>
  <c r="L49" i="46"/>
  <c r="I49" i="14"/>
  <c r="C10" i="59"/>
  <c r="M49" i="16"/>
  <c r="K49" i="16"/>
  <c r="N28" i="22"/>
  <c r="Q28" i="31"/>
  <c r="M28" i="36"/>
  <c r="O28" i="41"/>
  <c r="M28" i="41"/>
  <c r="L28" i="46"/>
  <c r="M28" i="51"/>
  <c r="M28" i="16"/>
  <c r="K28" i="16"/>
  <c r="L28" i="22"/>
  <c r="O28" i="31"/>
  <c r="K28" i="36"/>
  <c r="N28" i="46"/>
  <c r="N94" i="22"/>
  <c r="Q94" i="31"/>
  <c r="M94" i="36"/>
  <c r="N94" i="46"/>
  <c r="M94" i="51"/>
  <c r="K94" i="51"/>
  <c r="M94" i="16"/>
  <c r="K94" i="16"/>
  <c r="L94" i="22"/>
  <c r="O94" i="31"/>
  <c r="K94" i="36"/>
  <c r="O94" i="41"/>
  <c r="M94" i="41"/>
  <c r="L94" i="46"/>
  <c r="N93" i="22"/>
  <c r="Q93" i="31"/>
  <c r="M93" i="36"/>
  <c r="M93" i="51"/>
  <c r="K93" i="51"/>
  <c r="M93" i="16"/>
  <c r="K93" i="16"/>
  <c r="L93" i="46"/>
  <c r="I93" i="14"/>
  <c r="C34" i="59"/>
  <c r="N82" i="22"/>
  <c r="Q82" i="31"/>
  <c r="M82" i="36"/>
  <c r="M82" i="51"/>
  <c r="K82" i="51"/>
  <c r="M82" i="16"/>
  <c r="K82" i="16"/>
  <c r="L82" i="46"/>
  <c r="K82" i="14"/>
  <c r="C93" i="58"/>
  <c r="I82" i="14"/>
  <c r="C93" i="59"/>
  <c r="N80" i="22"/>
  <c r="Q80" i="31"/>
  <c r="M80" i="36"/>
  <c r="M80" i="51"/>
  <c r="K80" i="51"/>
  <c r="M80" i="16"/>
  <c r="K80" i="16"/>
  <c r="L80" i="46"/>
  <c r="K80" i="14"/>
  <c r="C92" i="58"/>
  <c r="I80" i="14"/>
  <c r="C92" i="59"/>
  <c r="L66" i="22"/>
  <c r="O66" i="31"/>
  <c r="K66" i="36"/>
  <c r="L66" i="46"/>
  <c r="M35" i="16"/>
  <c r="K35" i="16"/>
  <c r="N35" i="22"/>
  <c r="Q35" i="31"/>
  <c r="M35" i="36"/>
  <c r="O35" i="41"/>
  <c r="M35" i="41"/>
  <c r="L35" i="46"/>
  <c r="O34" i="41"/>
  <c r="M34" i="41"/>
  <c r="L34" i="46"/>
  <c r="L31" i="22"/>
  <c r="O31" i="31"/>
  <c r="K31" i="36"/>
  <c r="O31" i="41"/>
  <c r="M31" i="41"/>
  <c r="L31" i="46"/>
  <c r="N59" i="22"/>
  <c r="Q59" i="31"/>
  <c r="M59" i="36"/>
  <c r="O59" i="41"/>
  <c r="N59" i="46"/>
  <c r="L49" i="22"/>
  <c r="O49" i="31"/>
  <c r="K49" i="36"/>
  <c r="O49" i="41"/>
  <c r="M49" i="41"/>
  <c r="N49" i="46"/>
  <c r="L26" i="22"/>
  <c r="O26" i="31"/>
  <c r="K26" i="36"/>
  <c r="L26" i="46"/>
  <c r="L15" i="22"/>
  <c r="O15" i="31"/>
  <c r="K15" i="36"/>
  <c r="N15" i="22"/>
  <c r="Q15" i="31"/>
  <c r="M15" i="36"/>
  <c r="O15" i="41"/>
  <c r="M15" i="41"/>
  <c r="L15" i="46"/>
  <c r="M15" i="51"/>
  <c r="K15" i="51"/>
  <c r="I15" i="14"/>
  <c r="C64" i="59"/>
  <c r="N11" i="22"/>
  <c r="Q11" i="31"/>
  <c r="M11" i="36"/>
  <c r="L11" i="22"/>
  <c r="O11" i="31"/>
  <c r="K11" i="36"/>
  <c r="O11" i="41"/>
  <c r="M11" i="41"/>
  <c r="N11" i="46"/>
  <c r="M11" i="51"/>
  <c r="K11" i="51"/>
  <c r="N47" i="22"/>
  <c r="Q47" i="31"/>
  <c r="M47" i="36"/>
  <c r="O47" i="41"/>
  <c r="M47" i="41"/>
  <c r="L47" i="46"/>
  <c r="M47" i="51"/>
  <c r="K47" i="51"/>
  <c r="I47" i="14"/>
  <c r="C78" i="59"/>
  <c r="L47" i="22"/>
  <c r="O47" i="31"/>
  <c r="K47" i="36"/>
  <c r="N47" i="46"/>
  <c r="L93" i="22"/>
  <c r="O93" i="31"/>
  <c r="K93" i="36"/>
  <c r="N93" i="46"/>
  <c r="L82" i="22"/>
  <c r="O82" i="31"/>
  <c r="K82" i="36"/>
  <c r="N82" i="46"/>
  <c r="L80" i="22"/>
  <c r="O80" i="31"/>
  <c r="K80" i="36"/>
  <c r="N80" i="46"/>
  <c r="N70" i="46"/>
  <c r="M70" i="16"/>
  <c r="N70" i="22"/>
  <c r="Q70" i="31"/>
  <c r="M70" i="36"/>
  <c r="L53" i="46"/>
  <c r="K53" i="16"/>
  <c r="M53" i="41"/>
  <c r="N39" i="22"/>
  <c r="Q39" i="31"/>
  <c r="M39" i="36"/>
  <c r="O39" i="41"/>
  <c r="M39" i="41"/>
  <c r="L39" i="46"/>
  <c r="I39" i="14"/>
  <c r="C74" i="59"/>
  <c r="M39" i="16"/>
  <c r="K39" i="16"/>
  <c r="L39" i="22"/>
  <c r="O39" i="31"/>
  <c r="K39" i="36"/>
  <c r="N39" i="46"/>
  <c r="L35" i="22"/>
  <c r="O35" i="31"/>
  <c r="K35" i="36"/>
  <c r="N35" i="46"/>
  <c r="M35" i="51"/>
  <c r="L34" i="22"/>
  <c r="O34" i="31"/>
  <c r="K34" i="36"/>
  <c r="N34" i="46"/>
  <c r="M34" i="51"/>
  <c r="K34" i="51"/>
  <c r="N13" i="22"/>
  <c r="Q13" i="31"/>
  <c r="M13" i="36"/>
  <c r="O13" i="41"/>
  <c r="N13" i="46"/>
  <c r="M13" i="51"/>
  <c r="L13" i="22"/>
  <c r="O13" i="31"/>
  <c r="K13" i="36"/>
  <c r="L13" i="46"/>
  <c r="L36" i="22"/>
  <c r="O36" i="31"/>
  <c r="K36" i="36"/>
  <c r="M23" i="41"/>
  <c r="L42" i="22"/>
  <c r="O42" i="31"/>
  <c r="K42" i="36"/>
  <c r="M42" i="41"/>
  <c r="L42" i="46"/>
  <c r="K42" i="51"/>
  <c r="M42" i="16"/>
  <c r="K42" i="16"/>
  <c r="N42" i="22"/>
  <c r="Q42" i="31"/>
  <c r="M42" i="36"/>
  <c r="N42" i="46"/>
  <c r="K42" i="14"/>
  <c r="C75" i="58"/>
  <c r="I42" i="14"/>
  <c r="C75" i="59"/>
  <c r="N96" i="22"/>
  <c r="Q96" i="31"/>
  <c r="M96" i="36"/>
  <c r="N96" i="46"/>
  <c r="M96" i="51"/>
  <c r="M96" i="16"/>
  <c r="K96" i="16"/>
  <c r="L96" i="22"/>
  <c r="O96" i="31"/>
  <c r="K96" i="36"/>
  <c r="O96" i="41"/>
  <c r="M96" i="41"/>
  <c r="L96" i="46"/>
  <c r="K96" i="14"/>
  <c r="C98" i="58"/>
  <c r="I96" i="14"/>
  <c r="C98" i="59"/>
  <c r="K48" i="16"/>
  <c r="M48" i="41"/>
  <c r="L48" i="46"/>
  <c r="K48" i="51"/>
  <c r="L48" i="22"/>
  <c r="O48" i="31"/>
  <c r="K48" i="36"/>
  <c r="N48" i="46"/>
  <c r="K48" i="14"/>
  <c r="C79" i="58"/>
  <c r="I48" i="14"/>
  <c r="C79" i="59"/>
  <c r="N99" i="22"/>
  <c r="Q99" i="31"/>
  <c r="M99" i="36"/>
  <c r="M99" i="16"/>
  <c r="L99" i="46"/>
  <c r="L99" i="22"/>
  <c r="O99" i="31"/>
  <c r="K99" i="36"/>
  <c r="O99" i="41"/>
  <c r="M99" i="41"/>
  <c r="N99" i="46"/>
  <c r="M99" i="51"/>
  <c r="K99" i="51"/>
  <c r="I99" i="14"/>
  <c r="C40" i="59"/>
  <c r="M89" i="16"/>
  <c r="K89" i="16"/>
  <c r="N89" i="22"/>
  <c r="Q89" i="31"/>
  <c r="M89" i="36"/>
  <c r="L89" i="46"/>
  <c r="L89" i="22"/>
  <c r="O89" i="31"/>
  <c r="K89" i="36"/>
  <c r="O89" i="41"/>
  <c r="M89" i="41"/>
  <c r="N89" i="46"/>
  <c r="M89" i="51"/>
  <c r="K89" i="51"/>
  <c r="I89" i="14"/>
  <c r="C95" i="59" s="1"/>
  <c r="M79" i="16"/>
  <c r="K79" i="16"/>
  <c r="N79" i="22"/>
  <c r="Q79" i="31"/>
  <c r="M79" i="36"/>
  <c r="L79" i="46"/>
  <c r="L79" i="22"/>
  <c r="O79" i="31"/>
  <c r="K79" i="36"/>
  <c r="O79" i="41"/>
  <c r="M79" i="41"/>
  <c r="N79" i="46"/>
  <c r="K79" i="51"/>
  <c r="I79" i="14"/>
  <c r="C35" i="59"/>
  <c r="K78" i="16"/>
  <c r="L78" i="22"/>
  <c r="O78" i="31"/>
  <c r="K78" i="36"/>
  <c r="M78" i="41"/>
  <c r="L78" i="46"/>
  <c r="N78" i="22"/>
  <c r="Q78" i="31"/>
  <c r="M78" i="36"/>
  <c r="N78" i="46"/>
  <c r="M78" i="51"/>
  <c r="K78" i="51"/>
  <c r="K78" i="14"/>
  <c r="C23" i="58"/>
  <c r="I78" i="14"/>
  <c r="C28" i="59"/>
  <c r="K70" i="16"/>
  <c r="K70" i="51"/>
  <c r="L70" i="22"/>
  <c r="O70" i="31"/>
  <c r="K70" i="36"/>
  <c r="O70" i="41"/>
  <c r="M70" i="41"/>
  <c r="L70" i="46"/>
  <c r="K70" i="14"/>
  <c r="C5" i="58"/>
  <c r="I70" i="14"/>
  <c r="C6" i="59"/>
  <c r="N56" i="22"/>
  <c r="Q56" i="31"/>
  <c r="M56" i="36"/>
  <c r="O56" i="41"/>
  <c r="M56" i="41"/>
  <c r="N56" i="46"/>
  <c r="M56" i="16"/>
  <c r="K56" i="16"/>
  <c r="L56" i="22"/>
  <c r="O56" i="31"/>
  <c r="K56" i="36"/>
  <c r="L56" i="46"/>
  <c r="M56" i="51"/>
  <c r="K56" i="51"/>
  <c r="K56" i="14"/>
  <c r="C80" i="58"/>
  <c r="I56" i="14"/>
  <c r="C80" i="59"/>
  <c r="M53" i="16"/>
  <c r="N53" i="22"/>
  <c r="Q53" i="31"/>
  <c r="M53" i="36"/>
  <c r="O53" i="41"/>
  <c r="M53" i="51"/>
  <c r="L53" i="22"/>
  <c r="O53" i="31"/>
  <c r="K53" i="36"/>
  <c r="N53" i="46"/>
  <c r="I53" i="14"/>
  <c r="C37" i="59"/>
  <c r="M41" i="16"/>
  <c r="K41" i="16"/>
  <c r="N41" i="22"/>
  <c r="Q41" i="31"/>
  <c r="M41" i="36"/>
  <c r="O41" i="41"/>
  <c r="M41" i="41"/>
  <c r="L41" i="46"/>
  <c r="M41" i="51"/>
  <c r="K41" i="51"/>
  <c r="L41" i="22"/>
  <c r="O41" i="31"/>
  <c r="K41" i="36"/>
  <c r="N41" i="46"/>
  <c r="I41" i="14"/>
  <c r="C43" i="59"/>
  <c r="M36" i="16"/>
  <c r="N36" i="46"/>
  <c r="K36" i="14"/>
  <c r="C29" i="58"/>
  <c r="N36" i="22"/>
  <c r="Q36" i="31"/>
  <c r="M36" i="36"/>
  <c r="O36" i="41"/>
  <c r="M36" i="41"/>
  <c r="L36" i="46"/>
  <c r="M36" i="51"/>
  <c r="K36" i="51"/>
  <c r="M23" i="16"/>
  <c r="N23" i="22"/>
  <c r="Q23" i="31"/>
  <c r="M23" i="36"/>
  <c r="O23" i="41"/>
  <c r="N23" i="46"/>
  <c r="L23" i="22"/>
  <c r="O23" i="31"/>
  <c r="K23" i="36"/>
  <c r="L23" i="46"/>
  <c r="K16" i="16"/>
  <c r="L16" i="22"/>
  <c r="O16" i="31"/>
  <c r="K16" i="36"/>
  <c r="L16" i="46"/>
  <c r="M16" i="16"/>
  <c r="N16" i="22"/>
  <c r="Q16" i="31"/>
  <c r="M16" i="36"/>
  <c r="O16" i="41"/>
  <c r="M16" i="41"/>
  <c r="N16" i="46"/>
  <c r="K16" i="14"/>
  <c r="C48" i="58"/>
  <c r="K14" i="16"/>
  <c r="L14" i="22"/>
  <c r="O14" i="31"/>
  <c r="K14" i="36"/>
  <c r="L14" i="46"/>
  <c r="K14" i="51"/>
  <c r="I14" i="14"/>
  <c r="C53" i="59"/>
  <c r="M14" i="16"/>
  <c r="N14" i="22"/>
  <c r="Q14" i="31"/>
  <c r="M14" i="36"/>
  <c r="O14" i="41"/>
  <c r="M14" i="41"/>
  <c r="N14" i="46"/>
  <c r="K59" i="16"/>
  <c r="M59" i="41"/>
  <c r="K59" i="51"/>
  <c r="L59" i="22"/>
  <c r="O59" i="31"/>
  <c r="K59" i="36"/>
  <c r="L59" i="46"/>
  <c r="I59" i="14"/>
  <c r="C48" i="59"/>
  <c r="M52" i="16"/>
  <c r="K52" i="16"/>
  <c r="N52" i="22"/>
  <c r="Q52" i="31"/>
  <c r="M52" i="36"/>
  <c r="O52" i="41"/>
  <c r="M52" i="41"/>
  <c r="N52" i="46"/>
  <c r="M52" i="51"/>
  <c r="K52" i="51"/>
  <c r="L52" i="22"/>
  <c r="O52" i="31"/>
  <c r="K52" i="36"/>
  <c r="L52" i="46"/>
  <c r="K52" i="14"/>
  <c r="C32" i="58"/>
  <c r="I52" i="14"/>
  <c r="C18" i="59"/>
  <c r="M29" i="16"/>
  <c r="K29" i="16"/>
  <c r="N29" i="22"/>
  <c r="Q29" i="31"/>
  <c r="M29" i="36"/>
  <c r="O29" i="41"/>
  <c r="M29" i="41"/>
  <c r="N29" i="46"/>
  <c r="M29" i="51"/>
  <c r="K29" i="51"/>
  <c r="L29" i="22"/>
  <c r="O29" i="31"/>
  <c r="K29" i="36"/>
  <c r="L29" i="46"/>
  <c r="I29" i="14"/>
  <c r="C69" i="59"/>
  <c r="K26" i="14"/>
  <c r="C16" i="58"/>
  <c r="M26" i="16"/>
  <c r="K26" i="16"/>
  <c r="N26" i="22"/>
  <c r="Q26" i="31"/>
  <c r="M26" i="36"/>
  <c r="O26" i="41"/>
  <c r="M26" i="41"/>
  <c r="N26" i="46"/>
  <c r="M26" i="51"/>
  <c r="K26" i="51"/>
  <c r="J4" i="51"/>
  <c r="L4" i="36"/>
  <c r="J4" i="36"/>
  <c r="P4" i="31"/>
  <c r="L4" i="16"/>
  <c r="M4" i="16"/>
  <c r="L4" i="51"/>
  <c r="K4" i="14"/>
  <c r="C14" i="58"/>
  <c r="M4" i="46"/>
  <c r="K4" i="46"/>
  <c r="N4" i="41"/>
  <c r="M4" i="22"/>
  <c r="N4" i="22"/>
  <c r="M4" i="41"/>
  <c r="Q4" i="31"/>
  <c r="M4" i="36"/>
  <c r="L4" i="46"/>
  <c r="O4" i="31"/>
  <c r="K4" i="36"/>
  <c r="M4" i="51"/>
  <c r="N4" i="46"/>
  <c r="O4" i="41"/>
  <c r="I10" i="14"/>
  <c r="C54" i="59"/>
  <c r="I28" i="14"/>
  <c r="C24" i="59"/>
  <c r="M79" i="51"/>
  <c r="M51" i="51"/>
  <c r="K97" i="14"/>
  <c r="C99" i="58"/>
  <c r="K23" i="51"/>
  <c r="I9" i="14"/>
  <c r="C20" i="59"/>
  <c r="I64" i="14"/>
  <c r="C26" i="59"/>
  <c r="K16" i="51"/>
  <c r="K28" i="51"/>
  <c r="K18" i="51"/>
  <c r="I12" i="14"/>
  <c r="C4" i="59"/>
  <c r="K10" i="51"/>
  <c r="K4" i="51"/>
  <c r="K91" i="14"/>
  <c r="C96" i="58"/>
  <c r="K59" i="14"/>
  <c r="C46" i="58"/>
  <c r="I35" i="14"/>
  <c r="C47" i="59"/>
  <c r="I68" i="14"/>
  <c r="C5" i="59"/>
  <c r="M23" i="51"/>
  <c r="I13" i="14"/>
  <c r="C42" i="59"/>
  <c r="A85" i="59" l="1"/>
  <c r="A50" i="59"/>
  <c r="A53" i="59"/>
  <c r="A31" i="59"/>
  <c r="A14" i="59"/>
  <c r="A42" i="59"/>
  <c r="A4" i="59"/>
  <c r="A29" i="59"/>
  <c r="A17" i="59"/>
  <c r="A98" i="59"/>
  <c r="A23" i="59"/>
  <c r="A94" i="59"/>
  <c r="A32" i="59"/>
  <c r="A40" i="59"/>
  <c r="A71" i="59"/>
  <c r="A30" i="59"/>
  <c r="A9" i="59"/>
  <c r="A66" i="59"/>
  <c r="A28" i="59"/>
  <c r="A96" i="59"/>
  <c r="A18" i="59"/>
  <c r="A95" i="59"/>
  <c r="A55" i="59"/>
  <c r="A81" i="59"/>
  <c r="A48" i="59"/>
  <c r="A47" i="59"/>
  <c r="A90" i="59"/>
  <c r="A69" i="59"/>
  <c r="A74" i="59"/>
  <c r="A11" i="59"/>
  <c r="A54" i="59"/>
  <c r="A20" i="59"/>
  <c r="A84" i="59"/>
  <c r="A15" i="59"/>
  <c r="A68" i="59"/>
  <c r="A80" i="59"/>
  <c r="A25" i="59"/>
  <c r="A91" i="59"/>
  <c r="A16" i="59"/>
  <c r="A33" i="59"/>
  <c r="A41" i="59"/>
  <c r="A89" i="59"/>
  <c r="A61" i="59"/>
  <c r="A88" i="59"/>
  <c r="A44" i="59"/>
  <c r="A78" i="59"/>
  <c r="A19" i="59"/>
  <c r="A37" i="59"/>
  <c r="A87" i="59"/>
  <c r="A26" i="59"/>
  <c r="A52" i="59"/>
  <c r="A79" i="59"/>
  <c r="A99" i="59"/>
  <c r="A60" i="59"/>
  <c r="A51" i="59"/>
  <c r="A21" i="59"/>
  <c r="A92" i="59"/>
  <c r="A67" i="59"/>
  <c r="A12" i="59"/>
  <c r="A83" i="59"/>
  <c r="A65" i="59"/>
  <c r="A22" i="59"/>
  <c r="A70" i="59"/>
  <c r="A64" i="59"/>
  <c r="A7" i="59"/>
  <c r="A73" i="59"/>
  <c r="A13" i="59"/>
  <c r="A35" i="59"/>
  <c r="A72" i="59"/>
  <c r="A76" i="59"/>
  <c r="A97" i="59"/>
  <c r="A10" i="59"/>
  <c r="A82" i="59"/>
  <c r="A27" i="59"/>
  <c r="A5" i="59"/>
  <c r="A38" i="59"/>
  <c r="A24" i="59"/>
  <c r="A56" i="59"/>
  <c r="A39" i="59"/>
  <c r="A63" i="59"/>
  <c r="A6" i="59"/>
  <c r="A49" i="59"/>
  <c r="A59" i="59"/>
  <c r="A93" i="59"/>
  <c r="A34" i="59"/>
  <c r="A58" i="59"/>
  <c r="A8" i="59"/>
  <c r="A77" i="59"/>
  <c r="A36" i="59"/>
  <c r="A45" i="59"/>
  <c r="A46" i="59"/>
  <c r="A43" i="59"/>
  <c r="A75" i="59"/>
  <c r="A62" i="59"/>
  <c r="A86" i="59"/>
  <c r="A57" i="59"/>
  <c r="A10" i="58"/>
  <c r="A88" i="58"/>
  <c r="A90" i="58"/>
  <c r="A42" i="58"/>
  <c r="A31" i="58"/>
  <c r="A69" i="58"/>
  <c r="A58" i="58"/>
  <c r="A94" i="58"/>
  <c r="A46" i="58"/>
  <c r="A38" i="58"/>
  <c r="A63" i="58"/>
  <c r="A64" i="58"/>
  <c r="A86" i="58"/>
  <c r="A25" i="58"/>
  <c r="A56" i="58"/>
  <c r="A23" i="58"/>
  <c r="A99" i="58"/>
  <c r="A14" i="58"/>
  <c r="A20" i="58"/>
  <c r="A80" i="58"/>
  <c r="A62" i="58"/>
  <c r="A52" i="58"/>
  <c r="A8" i="58"/>
  <c r="A16" i="58"/>
  <c r="A74" i="58"/>
  <c r="A77" i="58"/>
  <c r="A51" i="58"/>
  <c r="A36" i="58"/>
  <c r="A55" i="58"/>
  <c r="A24" i="58"/>
  <c r="A78" i="58"/>
  <c r="A33" i="58"/>
  <c r="A59" i="58"/>
  <c r="A17" i="58"/>
  <c r="A95" i="58"/>
  <c r="A28" i="58"/>
  <c r="A75" i="58"/>
  <c r="A4" i="58"/>
  <c r="A11" i="58"/>
  <c r="A68" i="58"/>
  <c r="A73" i="58"/>
  <c r="A89" i="58"/>
  <c r="A71" i="58"/>
  <c r="A6" i="58"/>
  <c r="A91" i="58"/>
  <c r="A39" i="58"/>
  <c r="A49" i="58"/>
  <c r="A50" i="58"/>
  <c r="A30" i="58"/>
  <c r="A19" i="58"/>
  <c r="A7" i="58"/>
  <c r="A87" i="58"/>
  <c r="A37" i="58"/>
  <c r="A22" i="58"/>
  <c r="A76" i="58"/>
  <c r="A18" i="58"/>
  <c r="A5" i="58"/>
  <c r="A60" i="58"/>
  <c r="A45" i="58"/>
  <c r="A53" i="58"/>
  <c r="A34" i="58"/>
  <c r="A27" i="58"/>
  <c r="A13" i="58"/>
  <c r="A67" i="58"/>
  <c r="A32" i="58"/>
  <c r="A54" i="58"/>
  <c r="A41" i="58"/>
  <c r="A98" i="58"/>
  <c r="A85" i="58"/>
  <c r="A96" i="58"/>
  <c r="A66" i="58"/>
  <c r="A12" i="58"/>
  <c r="A79" i="58"/>
  <c r="A44" i="58"/>
  <c r="A81" i="58"/>
  <c r="A72" i="58"/>
  <c r="A26" i="58"/>
  <c r="A70" i="58"/>
  <c r="A61" i="58"/>
  <c r="A92" i="58"/>
  <c r="A35" i="58"/>
  <c r="A83" i="58"/>
  <c r="A15" i="58"/>
  <c r="A97" i="58"/>
  <c r="A84" i="58"/>
  <c r="A65" i="58"/>
  <c r="A57" i="58"/>
  <c r="A29" i="58"/>
  <c r="A82" i="58"/>
  <c r="A21" i="58"/>
  <c r="A40" i="58"/>
  <c r="A9" i="58"/>
  <c r="A43" i="58"/>
  <c r="A93" i="58"/>
  <c r="A47" i="58"/>
  <c r="A48" i="58"/>
  <c r="A4" i="61" l="1" a="1"/>
  <c r="A4" i="61" s="1"/>
  <c r="A4" i="62" a="1"/>
  <c r="A4" i="6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<sst xmlns="http://schemas.openxmlformats.org/spreadsheetml/2006/main" count="1192" uniqueCount="129">
  <si>
    <t>Zaterdag</t>
  </si>
  <si>
    <t>Zondag</t>
  </si>
  <si>
    <t>Kilometers &amp; Punten</t>
  </si>
  <si>
    <t>TOTAAL KM</t>
  </si>
  <si>
    <t>SEIZOEN KM</t>
  </si>
  <si>
    <t>SEIZOEN PT</t>
  </si>
  <si>
    <t xml:space="preserve">TOTAAL KM </t>
  </si>
  <si>
    <t xml:space="preserve">SEIZOEN KM </t>
  </si>
  <si>
    <t>Haspengouw Sportief</t>
  </si>
  <si>
    <t>TOTAAL PT (4)</t>
  </si>
  <si>
    <t>Maandag</t>
  </si>
  <si>
    <t>Donderdag</t>
  </si>
  <si>
    <t>TOTAAL PT(9)</t>
  </si>
  <si>
    <t>TOTAAL PT (9)</t>
  </si>
  <si>
    <t>TOTAAL PT (10)</t>
  </si>
  <si>
    <t>TOTAAL PT(10)</t>
  </si>
  <si>
    <t>TOTAAL PT(4)</t>
  </si>
  <si>
    <t>TOTAAL PT(11)</t>
  </si>
  <si>
    <t>TOTAAL PT(8)</t>
  </si>
  <si>
    <t>Februari 2021</t>
  </si>
  <si>
    <t>Juni 2021</t>
  </si>
  <si>
    <t>Maart 2021</t>
  </si>
  <si>
    <t>Johan BANGELS</t>
  </si>
  <si>
    <t>Roger BOLLEN</t>
  </si>
  <si>
    <t>Emile BOLLING</t>
  </si>
  <si>
    <t>Yves BOTTE</t>
  </si>
  <si>
    <t>Alain BOYEN</t>
  </si>
  <si>
    <t>Patrick BOYEN</t>
  </si>
  <si>
    <t>Guy BRANCKAUTE</t>
  </si>
  <si>
    <t>Jean-Louis BRIEN</t>
  </si>
  <si>
    <t>Geert Briers</t>
  </si>
  <si>
    <t>Patrick CANS</t>
  </si>
  <si>
    <t>Guy CONARD</t>
  </si>
  <si>
    <t>Marc CORNELIS</t>
  </si>
  <si>
    <t>Josy DEGREEF</t>
  </si>
  <si>
    <t>Sven DE MEY</t>
  </si>
  <si>
    <t>Filip DENHAEN</t>
  </si>
  <si>
    <t xml:space="preserve">Luc DE SCHAMPHELEIRE </t>
  </si>
  <si>
    <t>Peter DEWAELHEYNS</t>
  </si>
  <si>
    <t>Philippe DEWAELHEYNS</t>
  </si>
  <si>
    <t>Alain DE WILDE</t>
  </si>
  <si>
    <t>Maurice DULIER</t>
  </si>
  <si>
    <t>Francis DUNON</t>
  </si>
  <si>
    <t>Marc DUPUIS</t>
  </si>
  <si>
    <t>André FETS</t>
  </si>
  <si>
    <t>Nick FRANÇOIS</t>
  </si>
  <si>
    <t>Laetitia GERARD</t>
  </si>
  <si>
    <t>Nick GILLARD</t>
  </si>
  <si>
    <t>Wim GILLARD</t>
  </si>
  <si>
    <t>André GUILLIAMS</t>
  </si>
  <si>
    <t>Kevin HACKELBRACHT</t>
  </si>
  <si>
    <t>Yvan HALLET</t>
  </si>
  <si>
    <t>Kevin HENDRICKX</t>
  </si>
  <si>
    <t>Daniel HODIN</t>
  </si>
  <si>
    <t>Tim HOLSBEEK</t>
  </si>
  <si>
    <t>Cyrille HOMBROEK</t>
  </si>
  <si>
    <t>Paul HOMBROUKX</t>
  </si>
  <si>
    <t>Alfons INGELS</t>
  </si>
  <si>
    <t>Desiré IVENS</t>
  </si>
  <si>
    <t>Joeri JANSSENS</t>
  </si>
  <si>
    <t>Patrick JANSSENS</t>
  </si>
  <si>
    <t>Hans KEMPENEERS</t>
  </si>
  <si>
    <t>Filip LEDOUX</t>
  </si>
  <si>
    <t>Kristof Leirs</t>
  </si>
  <si>
    <t>Johny LINNEKENS</t>
  </si>
  <si>
    <t>Didier LOGIST</t>
  </si>
  <si>
    <t xml:space="preserve">Peter LOX </t>
  </si>
  <si>
    <t>Patrick LOYAERTS</t>
  </si>
  <si>
    <t>Vital LOYAERTS</t>
  </si>
  <si>
    <t>Daniel MALEUX</t>
  </si>
  <si>
    <t>Carla SCHEVENELS</t>
  </si>
  <si>
    <t>Sylvain VRANKEN</t>
  </si>
  <si>
    <t>Gregory ANTIOCO</t>
  </si>
  <si>
    <t>Pascal MASI</t>
  </si>
  <si>
    <t>Jos MATHIEU</t>
  </si>
  <si>
    <t>Nico MATTHIJS</t>
  </si>
  <si>
    <t>Walter MIEVIS</t>
  </si>
  <si>
    <t>Guido MOMBAERS</t>
  </si>
  <si>
    <t>Luc NYS</t>
  </si>
  <si>
    <t>Tanguy PANSAERTS</t>
  </si>
  <si>
    <t>Guy RAICKMAN</t>
  </si>
  <si>
    <t>August REYNAERTS</t>
  </si>
  <si>
    <t>Georges REYNAERTS</t>
  </si>
  <si>
    <t>Stijn REYNAERTS</t>
  </si>
  <si>
    <t>Marita REYNDERS</t>
  </si>
  <si>
    <t>Bart ROOSEN</t>
  </si>
  <si>
    <t>Luc ROOSEN</t>
  </si>
  <si>
    <t>Patrick SCALAIS</t>
  </si>
  <si>
    <t>Tony SCHEVENELS</t>
  </si>
  <si>
    <t>Daniel SCHIEMSKY</t>
  </si>
  <si>
    <t>Guy Serron</t>
  </si>
  <si>
    <t>Nadia SERRON</t>
  </si>
  <si>
    <t>Joseph SIMONS</t>
  </si>
  <si>
    <t>Marc SIMONS</t>
  </si>
  <si>
    <t>Charles SMETS</t>
  </si>
  <si>
    <t>Marc SOMERS</t>
  </si>
  <si>
    <t>Jean STEENWINCKELS</t>
  </si>
  <si>
    <t>Erik Stijnen</t>
  </si>
  <si>
    <t>Suzanne Struys</t>
  </si>
  <si>
    <t>Hugo TEMBUYSER</t>
  </si>
  <si>
    <t>Koen Thijs</t>
  </si>
  <si>
    <t>Pieter Thijs</t>
  </si>
  <si>
    <t>Marc THIRION</t>
  </si>
  <si>
    <t>Alain Tilkens</t>
  </si>
  <si>
    <t>Romain TILKENS</t>
  </si>
  <si>
    <t>Alain Tuts</t>
  </si>
  <si>
    <t>Frans TUTS</t>
  </si>
  <si>
    <t>Jose TUTS</t>
  </si>
  <si>
    <t>Benny ULENS</t>
  </si>
  <si>
    <t>Rita ULENS</t>
  </si>
  <si>
    <t>Frans VANBEKBERGEN</t>
  </si>
  <si>
    <t>Dries Vanermen</t>
  </si>
  <si>
    <t>Frank Vanputte</t>
  </si>
  <si>
    <t>Eddy VAN ROOSENDAEL</t>
  </si>
  <si>
    <t>Jurgen VANSEVENANT</t>
  </si>
  <si>
    <t>Marc VEIRMAN</t>
  </si>
  <si>
    <t>David WAUTERS</t>
  </si>
  <si>
    <t>April 2021</t>
  </si>
  <si>
    <t>Mei 2021</t>
  </si>
  <si>
    <t>Juli 2021</t>
  </si>
  <si>
    <t>Augustus 2021</t>
  </si>
  <si>
    <t>September 2021</t>
  </si>
  <si>
    <t>Oktober 2021</t>
  </si>
  <si>
    <t>Woensdag</t>
  </si>
  <si>
    <t>Seizoen 2021 - Punten</t>
  </si>
  <si>
    <t>Seizoen 2021 - Kilometers</t>
  </si>
  <si>
    <t>Martijn BOYEN</t>
  </si>
  <si>
    <t>Eddy CRESENS</t>
  </si>
  <si>
    <t>Glenn BEHETS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</si>
</sst>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Tahoma"/>
      <family val="2"/>
    </font>
    <font>
      <b/>
      <sz val="8"/>
      <name val="Tahoma"/>
      <family val="2"/>
    </font>
    <font>
      <sz val="8"/>
      <name val="Arial"/>
      <family val="2"/>
    </font>
    <font>
      <sz val="10"/>
      <name val="Arial"/>
      <family val="2"/>
    </font>
    <font>
      <b/>
      <sz val="14"/>
      <name val="Tahoma"/>
      <family val="2"/>
    </font>
    <font>
      <sz val="10"/>
      <color theme="1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26"/>
      <name val="Arial"/>
      <family val="2"/>
    </font>
    <font>
      <b/>
      <sz val="14"/>
      <name val="Tahoma"/>
      <family val="2"/>
    </font>
    <font>
      <sz val="10"/>
      <name val="Arial"/>
    </font>
    <font>
      <sz val="8"/>
      <name val="Arial"/>
      <family val="2"/>
    </font>
    <font>
      <sz val="8"/>
      <name val="Tahoma"/>
      <family val="2"/>
    </font>
    <font>
      <b/>
      <sz val="8"/>
      <name val="Tahoma"/>
      <family val="2"/>
    </font>
    <font>
      <sz val="10"/>
      <color theme="1"/>
      <name val="Arial"/>
      <family val="2"/>
    </font>
    <font>
      <sz val="10"/>
      <color theme="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</cellStyleXfs>
  <cellXfs count="73">
    <xf numFmtId="0" fontId="0" fillId="0" borderId="0" xfId="0"/>
    <xf numFmtId="0" fontId="3" fillId="0" borderId="0" xfId="0" applyFont="1" applyAlignment="1">
      <alignment textRotation="90"/>
    </xf>
    <xf numFmtId="0" fontId="4" fillId="0" borderId="2" xfId="0" applyFont="1" applyBorder="1" applyAlignment="1">
      <alignment horizontal="center" vertical="center"/>
    </xf>
    <xf numFmtId="0" fontId="0" fillId="0" borderId="5" xfId="0" applyBorder="1"/>
    <xf numFmtId="0" fontId="3" fillId="0" borderId="6" xfId="0" applyFont="1" applyBorder="1" applyAlignment="1">
      <alignment textRotation="90"/>
    </xf>
    <xf numFmtId="14" fontId="4" fillId="0" borderId="7" xfId="0" applyNumberFormat="1" applyFont="1" applyBorder="1" applyAlignment="1">
      <alignment horizontal="center" textRotation="90"/>
    </xf>
    <xf numFmtId="0" fontId="8" fillId="0" borderId="0" xfId="0" quotePrefix="1" applyFont="1"/>
    <xf numFmtId="0" fontId="8" fillId="0" borderId="0" xfId="0" applyFont="1" applyAlignment="1">
      <alignment horizontal="right"/>
    </xf>
    <xf numFmtId="14" fontId="4" fillId="4" borderId="7" xfId="0" applyNumberFormat="1" applyFont="1" applyFill="1" applyBorder="1" applyAlignment="1">
      <alignment horizontal="center" textRotation="90"/>
    </xf>
    <xf numFmtId="0" fontId="4" fillId="4" borderId="2" xfId="0" applyFont="1" applyFill="1" applyBorder="1" applyAlignment="1">
      <alignment horizontal="center" vertical="center"/>
    </xf>
    <xf numFmtId="0" fontId="11" fillId="0" borderId="0" xfId="0" applyFont="1"/>
    <xf numFmtId="0" fontId="12" fillId="0" borderId="0" xfId="0" applyFont="1"/>
    <xf numFmtId="0" fontId="4" fillId="0" borderId="13" xfId="0" applyFont="1" applyBorder="1" applyAlignment="1">
      <alignment horizontal="center" vertical="center"/>
    </xf>
    <xf numFmtId="0" fontId="9" fillId="0" borderId="1" xfId="0" applyFont="1" applyBorder="1"/>
    <xf numFmtId="0" fontId="9" fillId="0" borderId="9" xfId="0" applyFont="1" applyBorder="1"/>
    <xf numFmtId="0" fontId="9" fillId="2" borderId="9" xfId="0" applyFont="1" applyFill="1" applyBorder="1"/>
    <xf numFmtId="0" fontId="9" fillId="2" borderId="4" xfId="0" applyFont="1" applyFill="1" applyBorder="1"/>
    <xf numFmtId="0" fontId="9" fillId="3" borderId="3" xfId="0" applyFont="1" applyFill="1" applyBorder="1"/>
    <xf numFmtId="0" fontId="9" fillId="3" borderId="8" xfId="0" applyFont="1" applyFill="1" applyBorder="1"/>
    <xf numFmtId="0" fontId="9" fillId="2" borderId="3" xfId="0" applyFont="1" applyFill="1" applyBorder="1"/>
    <xf numFmtId="0" fontId="9" fillId="4" borderId="1" xfId="0" applyFont="1" applyFill="1" applyBorder="1"/>
    <xf numFmtId="0" fontId="9" fillId="2" borderId="10" xfId="0" applyFont="1" applyFill="1" applyBorder="1"/>
    <xf numFmtId="0" fontId="14" fillId="0" borderId="0" xfId="0" applyFont="1"/>
    <xf numFmtId="0" fontId="13" fillId="0" borderId="0" xfId="0" applyFont="1" applyAlignment="1">
      <alignment horizontal="right"/>
    </xf>
    <xf numFmtId="0" fontId="15" fillId="0" borderId="6" xfId="0" applyFont="1" applyBorder="1" applyAlignment="1">
      <alignment textRotation="90"/>
    </xf>
    <xf numFmtId="14" fontId="16" fillId="0" borderId="7" xfId="0" applyNumberFormat="1" applyFont="1" applyBorder="1" applyAlignment="1">
      <alignment horizontal="center" textRotation="90"/>
    </xf>
    <xf numFmtId="0" fontId="15" fillId="0" borderId="0" xfId="0" applyFont="1" applyAlignment="1">
      <alignment textRotation="90"/>
    </xf>
    <xf numFmtId="0" fontId="14" fillId="0" borderId="5" xfId="0" applyFont="1" applyBorder="1"/>
    <xf numFmtId="0" fontId="16" fillId="0" borderId="2" xfId="0" applyFont="1" applyBorder="1" applyAlignment="1">
      <alignment horizontal="center" vertical="center"/>
    </xf>
    <xf numFmtId="0" fontId="18" fillId="0" borderId="1" xfId="0" applyFont="1" applyBorder="1"/>
    <xf numFmtId="0" fontId="18" fillId="2" borderId="3" xfId="0" applyFont="1" applyFill="1" applyBorder="1"/>
    <xf numFmtId="0" fontId="18" fillId="2" borderId="4" xfId="0" applyFont="1" applyFill="1" applyBorder="1"/>
    <xf numFmtId="0" fontId="18" fillId="3" borderId="3" xfId="0" applyFont="1" applyFill="1" applyBorder="1"/>
    <xf numFmtId="0" fontId="18" fillId="3" borderId="8" xfId="0" applyFont="1" applyFill="1" applyBorder="1"/>
    <xf numFmtId="17" fontId="8" fillId="0" borderId="0" xfId="0" quotePrefix="1" applyNumberFormat="1" applyFont="1"/>
    <xf numFmtId="0" fontId="10" fillId="0" borderId="0" xfId="0" applyFont="1"/>
    <xf numFmtId="14" fontId="4" fillId="0" borderId="14" xfId="0" applyNumberFormat="1" applyFont="1" applyBorder="1" applyAlignment="1">
      <alignment horizontal="center" vertical="justify" textRotation="90"/>
    </xf>
    <xf numFmtId="0" fontId="0" fillId="0" borderId="15" xfId="0" applyBorder="1"/>
    <xf numFmtId="0" fontId="4" fillId="0" borderId="16" xfId="0" applyFont="1" applyBorder="1" applyAlignment="1">
      <alignment horizontal="center" vertical="center"/>
    </xf>
    <xf numFmtId="14" fontId="4" fillId="0" borderId="17" xfId="0" applyNumberFormat="1" applyFont="1" applyBorder="1" applyAlignment="1">
      <alignment horizontal="center" vertical="justify" textRotation="90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Border="1"/>
    <xf numFmtId="0" fontId="11" fillId="0" borderId="1" xfId="0" applyFont="1" applyBorder="1"/>
    <xf numFmtId="14" fontId="4" fillId="0" borderId="7" xfId="0" applyNumberFormat="1" applyFont="1" applyFill="1" applyBorder="1" applyAlignment="1">
      <alignment horizontal="center" textRotation="90"/>
    </xf>
    <xf numFmtId="0" fontId="9" fillId="0" borderId="1" xfId="0" applyFont="1" applyFill="1" applyBorder="1"/>
    <xf numFmtId="0" fontId="9" fillId="0" borderId="9" xfId="0" applyFont="1" applyFill="1" applyBorder="1"/>
    <xf numFmtId="0" fontId="19" fillId="0" borderId="1" xfId="0" applyFont="1" applyFill="1" applyBorder="1"/>
    <xf numFmtId="0" fontId="0" fillId="0" borderId="4" xfId="0" applyBorder="1"/>
    <xf numFmtId="0" fontId="0" fillId="0" borderId="1" xfId="0" applyBorder="1"/>
    <xf numFmtId="0" fontId="7" fillId="0" borderId="18" xfId="0" applyFont="1" applyBorder="1"/>
    <xf numFmtId="0" fontId="7" fillId="0" borderId="1" xfId="0" applyFont="1" applyBorder="1"/>
    <xf numFmtId="0" fontId="0" fillId="0" borderId="19" xfId="0" applyBorder="1"/>
    <xf numFmtId="0" fontId="11" fillId="0" borderId="4" xfId="0" applyFont="1" applyBorder="1"/>
    <xf numFmtId="0" fontId="10" fillId="0" borderId="19" xfId="0" applyFont="1" applyBorder="1"/>
    <xf numFmtId="0" fontId="0" fillId="0" borderId="0" xfId="0" applyBorder="1"/>
    <xf numFmtId="0" fontId="11" fillId="0" borderId="18" xfId="0" applyFont="1" applyBorder="1"/>
    <xf numFmtId="0" fontId="5" fillId="3" borderId="6" xfId="0" applyFont="1" applyFill="1" applyBorder="1" applyAlignment="1">
      <alignment horizontal="center" textRotation="90"/>
    </xf>
    <xf numFmtId="0" fontId="5" fillId="3" borderId="5" xfId="0" applyFont="1" applyFill="1" applyBorder="1" applyAlignment="1">
      <alignment horizontal="center" textRotation="90"/>
    </xf>
    <xf numFmtId="0" fontId="5" fillId="3" borderId="11" xfId="0" applyFont="1" applyFill="1" applyBorder="1" applyAlignment="1">
      <alignment horizontal="center" textRotation="90"/>
    </xf>
    <xf numFmtId="0" fontId="5" fillId="3" borderId="12" xfId="0" applyFont="1" applyFill="1" applyBorder="1" applyAlignment="1">
      <alignment horizontal="center" textRotation="90"/>
    </xf>
    <xf numFmtId="0" fontId="5" fillId="2" borderId="7" xfId="0" applyFont="1" applyFill="1" applyBorder="1" applyAlignment="1">
      <alignment horizontal="center" textRotation="90"/>
    </xf>
    <xf numFmtId="0" fontId="5" fillId="2" borderId="2" xfId="0" applyFont="1" applyFill="1" applyBorder="1" applyAlignment="1">
      <alignment horizontal="center" textRotation="90"/>
    </xf>
    <xf numFmtId="0" fontId="5" fillId="2" borderId="11" xfId="0" applyFont="1" applyFill="1" applyBorder="1" applyAlignment="1">
      <alignment horizontal="center" textRotation="90"/>
    </xf>
    <xf numFmtId="0" fontId="5" fillId="2" borderId="12" xfId="0" applyFont="1" applyFill="1" applyBorder="1" applyAlignment="1">
      <alignment horizontal="center" textRotation="90"/>
    </xf>
    <xf numFmtId="0" fontId="5" fillId="2" borderId="6" xfId="0" applyFont="1" applyFill="1" applyBorder="1" applyAlignment="1">
      <alignment horizontal="center" textRotation="90"/>
    </xf>
    <xf numFmtId="0" fontId="5" fillId="2" borderId="5" xfId="0" applyFont="1" applyFill="1" applyBorder="1" applyAlignment="1">
      <alignment horizontal="center" textRotation="90"/>
    </xf>
    <xf numFmtId="0" fontId="17" fillId="3" borderId="6" xfId="0" applyFont="1" applyFill="1" applyBorder="1" applyAlignment="1">
      <alignment horizontal="center" textRotation="90"/>
    </xf>
    <xf numFmtId="0" fontId="17" fillId="3" borderId="5" xfId="0" applyFont="1" applyFill="1" applyBorder="1" applyAlignment="1">
      <alignment horizontal="center" textRotation="90"/>
    </xf>
    <xf numFmtId="0" fontId="17" fillId="3" borderId="11" xfId="0" applyFont="1" applyFill="1" applyBorder="1" applyAlignment="1">
      <alignment horizontal="center" textRotation="90"/>
    </xf>
    <xf numFmtId="0" fontId="17" fillId="3" borderId="12" xfId="0" applyFont="1" applyFill="1" applyBorder="1" applyAlignment="1">
      <alignment horizontal="center" textRotation="90"/>
    </xf>
    <xf numFmtId="0" fontId="17" fillId="2" borderId="5" xfId="0" applyFont="1" applyFill="1" applyBorder="1" applyAlignment="1">
      <alignment horizontal="center" textRotation="90"/>
    </xf>
    <xf numFmtId="0" fontId="17" fillId="2" borderId="11" xfId="0" applyFont="1" applyFill="1" applyBorder="1" applyAlignment="1">
      <alignment horizontal="center" textRotation="90"/>
    </xf>
    <xf numFmtId="0" fontId="17" fillId="2" borderId="12" xfId="0" applyFont="1" applyFill="1" applyBorder="1" applyAlignment="1">
      <alignment horizontal="center" textRotation="90"/>
    </xf>
  </cellXfs>
  <cellStyles count="7">
    <cellStyle name="Standaard" xfId="0" builtinId="0"/>
    <cellStyle name="Standaard 2" xfId="2" xr:uid="{00000000-0005-0000-0000-000001000000}"/>
    <cellStyle name="Standaard 2 2" xfId="3" xr:uid="{00000000-0005-0000-0000-000002000000}"/>
    <cellStyle name="Standaard 3" xfId="1" xr:uid="{00000000-0005-0000-0000-000003000000}"/>
    <cellStyle name="Standaard 3 2" xfId="6" xr:uid="{00000000-0005-0000-0000-000004000000}"/>
    <cellStyle name="Standaard 4" xfId="5" xr:uid="{00000000-0005-0000-0000-000005000000}"/>
    <cellStyle name="Standaard 5" xfId="4" xr:uid="{00000000-0005-0000-0000-000006000000}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99"/>
  <sheetViews>
    <sheetView zoomScale="130" zoomScaleNormal="130" workbookViewId="0"/>
  </sheetViews>
  <sheetFormatPr defaultColWidth="8.7109375" defaultRowHeight="18" x14ac:dyDescent="0.25"/>
  <cols>
    <col min="1" max="1" width="7.7109375" customWidth="1"/>
    <col min="2" max="2" width="40.85546875" style="35" customWidth="1"/>
    <col min="3" max="3" width="20.7109375" customWidth="1"/>
    <col min="4" max="4" width="8.7109375" customWidth="1"/>
  </cols>
  <sheetData>
    <row r="1" spans="1:3" ht="33" x14ac:dyDescent="0.45">
      <c r="A1" s="11" t="s">
        <v>8</v>
      </c>
    </row>
    <row r="2" spans="1:3" ht="33" x14ac:dyDescent="0.45">
      <c r="A2" s="11" t="s">
        <v>124</v>
      </c>
    </row>
    <row r="3" spans="1:3" ht="18.75" thickBot="1" x14ac:dyDescent="0.3">
      <c r="B3" s="53"/>
      <c r="C3" s="54"/>
    </row>
    <row r="4" spans="1:3" ht="20.25" x14ac:dyDescent="0.3">
      <c r="A4" s="10">
        <f t="shared" ref="A4:A18" si="0">RANK(C4,$B$4:$C$98,0)</f>
        <v>3</v>
      </c>
      <c r="B4" s="55" t="s">
        <v>28</v>
      </c>
      <c r="C4" s="42">
        <f>okt!I12</f>
        <v>32</v>
      </c>
    </row>
    <row r="5" spans="1:3" ht="20.25" x14ac:dyDescent="0.3">
      <c r="A5" s="10">
        <f t="shared" si="0"/>
        <v>1</v>
      </c>
      <c r="B5" s="42" t="s">
        <v>87</v>
      </c>
      <c r="C5" s="42">
        <f>okt!I68</f>
        <v>33</v>
      </c>
    </row>
    <row r="6" spans="1:3" ht="20.25" x14ac:dyDescent="0.3">
      <c r="A6" s="10">
        <f t="shared" si="0"/>
        <v>1</v>
      </c>
      <c r="B6" s="42" t="s">
        <v>88</v>
      </c>
      <c r="C6" s="42">
        <f>okt!I70</f>
        <v>33</v>
      </c>
    </row>
    <row r="7" spans="1:3" ht="20.25" x14ac:dyDescent="0.3">
      <c r="A7" s="10">
        <f t="shared" si="0"/>
        <v>4</v>
      </c>
      <c r="B7" s="52" t="s">
        <v>60</v>
      </c>
      <c r="C7" s="42">
        <f>okt!I44</f>
        <v>29</v>
      </c>
    </row>
    <row r="8" spans="1:3" ht="20.25" x14ac:dyDescent="0.3">
      <c r="A8" s="10">
        <f t="shared" si="0"/>
        <v>11</v>
      </c>
      <c r="B8" s="42" t="s">
        <v>71</v>
      </c>
      <c r="C8" s="42">
        <f>okt!I98</f>
        <v>25</v>
      </c>
    </row>
    <row r="9" spans="1:3" ht="20.25" x14ac:dyDescent="0.3">
      <c r="A9" s="10">
        <f t="shared" si="0"/>
        <v>8</v>
      </c>
      <c r="B9" s="42" t="s">
        <v>77</v>
      </c>
      <c r="C9" s="42">
        <f>okt!I58</f>
        <v>27</v>
      </c>
    </row>
    <row r="10" spans="1:3" ht="20.25" x14ac:dyDescent="0.3">
      <c r="A10" s="10">
        <f t="shared" si="0"/>
        <v>12</v>
      </c>
      <c r="B10" s="42" t="s">
        <v>65</v>
      </c>
      <c r="C10" s="42">
        <f>okt!I49</f>
        <v>23</v>
      </c>
    </row>
    <row r="11" spans="1:3" ht="20.25" x14ac:dyDescent="0.3">
      <c r="A11" s="10">
        <f t="shared" si="0"/>
        <v>9</v>
      </c>
      <c r="B11" s="42" t="s">
        <v>102</v>
      </c>
      <c r="C11" s="42">
        <f>okt!I84</f>
        <v>26</v>
      </c>
    </row>
    <row r="12" spans="1:3" ht="20.25" x14ac:dyDescent="0.3">
      <c r="A12" s="10">
        <f t="shared" si="0"/>
        <v>4</v>
      </c>
      <c r="B12" s="42" t="s">
        <v>42</v>
      </c>
      <c r="C12" s="42">
        <f>okt!I26</f>
        <v>29</v>
      </c>
    </row>
    <row r="13" spans="1:3" ht="20.25" x14ac:dyDescent="0.3">
      <c r="A13" s="10">
        <f t="shared" si="0"/>
        <v>6</v>
      </c>
      <c r="B13" s="42" t="s">
        <v>76</v>
      </c>
      <c r="C13" s="42">
        <f>okt!I57</f>
        <v>28</v>
      </c>
    </row>
    <row r="14" spans="1:3" ht="20.25" x14ac:dyDescent="0.3">
      <c r="A14" s="10">
        <f t="shared" si="0"/>
        <v>12</v>
      </c>
      <c r="B14" s="42" t="s">
        <v>36</v>
      </c>
      <c r="C14" s="42">
        <f>okt!I20</f>
        <v>23</v>
      </c>
    </row>
    <row r="15" spans="1:3" ht="20.25" x14ac:dyDescent="0.3">
      <c r="A15" s="10">
        <f t="shared" si="0"/>
        <v>6</v>
      </c>
      <c r="B15" s="42" t="s">
        <v>49</v>
      </c>
      <c r="C15" s="42">
        <f>okt!I33</f>
        <v>28</v>
      </c>
    </row>
    <row r="16" spans="1:3" ht="20.25" x14ac:dyDescent="0.3">
      <c r="A16" s="10">
        <f t="shared" si="0"/>
        <v>9</v>
      </c>
      <c r="B16" s="42" t="s">
        <v>39</v>
      </c>
      <c r="C16" s="42">
        <f>okt!I23</f>
        <v>26</v>
      </c>
    </row>
    <row r="17" spans="1:3" ht="20.25" x14ac:dyDescent="0.3">
      <c r="A17" s="10">
        <f t="shared" si="0"/>
        <v>16</v>
      </c>
      <c r="B17" s="42" t="s">
        <v>24</v>
      </c>
      <c r="C17" s="42">
        <f>okt!I7</f>
        <v>20</v>
      </c>
    </row>
    <row r="18" spans="1:3" ht="20.25" x14ac:dyDescent="0.3">
      <c r="A18" s="10">
        <f t="shared" si="0"/>
        <v>12</v>
      </c>
      <c r="B18" s="42" t="s">
        <v>68</v>
      </c>
      <c r="C18" s="42">
        <f>okt!I52</f>
        <v>23</v>
      </c>
    </row>
    <row r="19" spans="1:3" ht="20.25" x14ac:dyDescent="0.3">
      <c r="A19" s="10">
        <f>RANK(C19,$B$4:$C$99,0)</f>
        <v>18</v>
      </c>
      <c r="B19" s="42" t="s">
        <v>72</v>
      </c>
      <c r="C19" s="42">
        <f>okt!I4</f>
        <v>19</v>
      </c>
    </row>
    <row r="20" spans="1:3" ht="20.25" x14ac:dyDescent="0.3">
      <c r="A20" s="10">
        <f t="shared" ref="A20:A42" si="1">RANK(C20,$B$4:$C$98,0)</f>
        <v>23</v>
      </c>
      <c r="B20" s="42" t="s">
        <v>26</v>
      </c>
      <c r="C20" s="42">
        <f>okt!I9</f>
        <v>16</v>
      </c>
    </row>
    <row r="21" spans="1:3" ht="20.25" x14ac:dyDescent="0.3">
      <c r="A21" s="10">
        <f t="shared" si="1"/>
        <v>29</v>
      </c>
      <c r="B21" s="42" t="s">
        <v>73</v>
      </c>
      <c r="C21" s="42">
        <f>okt!I54</f>
        <v>13</v>
      </c>
    </row>
    <row r="22" spans="1:3" ht="20.25" x14ac:dyDescent="0.3">
      <c r="A22" s="10">
        <f t="shared" si="1"/>
        <v>15</v>
      </c>
      <c r="B22" s="42" t="s">
        <v>108</v>
      </c>
      <c r="C22" s="42">
        <f>okt!I90</f>
        <v>21</v>
      </c>
    </row>
    <row r="23" spans="1:3" ht="20.25" x14ac:dyDescent="0.3">
      <c r="A23" s="10">
        <f t="shared" si="1"/>
        <v>20</v>
      </c>
      <c r="B23" s="42" t="s">
        <v>95</v>
      </c>
      <c r="C23" s="42">
        <f>okt!I77</f>
        <v>18</v>
      </c>
    </row>
    <row r="24" spans="1:3" ht="20.25" x14ac:dyDescent="0.3">
      <c r="A24" s="10">
        <f t="shared" si="1"/>
        <v>16</v>
      </c>
      <c r="B24" s="42" t="s">
        <v>44</v>
      </c>
      <c r="C24" s="42">
        <f>okt!I28</f>
        <v>20</v>
      </c>
    </row>
    <row r="25" spans="1:3" ht="20.25" x14ac:dyDescent="0.3">
      <c r="A25" s="10">
        <f t="shared" si="1"/>
        <v>29</v>
      </c>
      <c r="B25" s="42" t="s">
        <v>54</v>
      </c>
      <c r="C25" s="42">
        <f>okt!I38</f>
        <v>13</v>
      </c>
    </row>
    <row r="26" spans="1:3" ht="20.25" x14ac:dyDescent="0.3">
      <c r="A26" s="10">
        <f t="shared" si="1"/>
        <v>20</v>
      </c>
      <c r="B26" s="42" t="s">
        <v>83</v>
      </c>
      <c r="C26" s="42">
        <f>okt!I64</f>
        <v>18</v>
      </c>
    </row>
    <row r="27" spans="1:3" ht="20.25" x14ac:dyDescent="0.3">
      <c r="A27" s="10">
        <f t="shared" si="1"/>
        <v>22</v>
      </c>
      <c r="B27" s="42" t="s">
        <v>41</v>
      </c>
      <c r="C27" s="42">
        <f>okt!I25</f>
        <v>17</v>
      </c>
    </row>
    <row r="28" spans="1:3" ht="20.25" x14ac:dyDescent="0.3">
      <c r="A28" s="10">
        <f t="shared" si="1"/>
        <v>35</v>
      </c>
      <c r="B28" s="42" t="s">
        <v>96</v>
      </c>
      <c r="C28" s="42">
        <f>okt!I78</f>
        <v>11</v>
      </c>
    </row>
    <row r="29" spans="1:3" ht="20.25" x14ac:dyDescent="0.3">
      <c r="A29" s="10">
        <f t="shared" si="1"/>
        <v>23</v>
      </c>
      <c r="B29" s="42" t="s">
        <v>52</v>
      </c>
      <c r="C29" s="42">
        <f>okt!I36</f>
        <v>16</v>
      </c>
    </row>
    <row r="30" spans="1:3" ht="20.25" x14ac:dyDescent="0.3">
      <c r="A30" s="10">
        <f t="shared" si="1"/>
        <v>25</v>
      </c>
      <c r="B30" s="42" t="s">
        <v>99</v>
      </c>
      <c r="C30" s="42">
        <f>okt!I81</f>
        <v>15</v>
      </c>
    </row>
    <row r="31" spans="1:3" ht="20.25" x14ac:dyDescent="0.3">
      <c r="A31" s="10">
        <f t="shared" si="1"/>
        <v>25</v>
      </c>
      <c r="B31" s="42" t="s">
        <v>106</v>
      </c>
      <c r="C31" s="42">
        <f>okt!I88</f>
        <v>15</v>
      </c>
    </row>
    <row r="32" spans="1:3" ht="20.25" x14ac:dyDescent="0.3">
      <c r="A32" s="10">
        <f t="shared" si="1"/>
        <v>18</v>
      </c>
      <c r="B32" s="42" t="s">
        <v>56</v>
      </c>
      <c r="C32" s="42">
        <f>okt!I40</f>
        <v>19</v>
      </c>
    </row>
    <row r="33" spans="1:3" ht="20.25" x14ac:dyDescent="0.3">
      <c r="A33" s="10">
        <f t="shared" si="1"/>
        <v>32</v>
      </c>
      <c r="B33" s="42" t="s">
        <v>94</v>
      </c>
      <c r="C33" s="42">
        <f>okt!I76</f>
        <v>12</v>
      </c>
    </row>
    <row r="34" spans="1:3" ht="20.25" x14ac:dyDescent="0.3">
      <c r="A34" s="10">
        <f t="shared" si="1"/>
        <v>35</v>
      </c>
      <c r="B34" s="42" t="s">
        <v>111</v>
      </c>
      <c r="C34" s="42">
        <f>okt!I93</f>
        <v>11</v>
      </c>
    </row>
    <row r="35" spans="1:3" ht="20.25" x14ac:dyDescent="0.3">
      <c r="A35" s="10">
        <f t="shared" si="1"/>
        <v>35</v>
      </c>
      <c r="B35" s="42" t="s">
        <v>97</v>
      </c>
      <c r="C35" s="42">
        <f>okt!I79</f>
        <v>11</v>
      </c>
    </row>
    <row r="36" spans="1:3" ht="20.25" x14ac:dyDescent="0.3">
      <c r="A36" s="10">
        <f t="shared" si="1"/>
        <v>25</v>
      </c>
      <c r="B36" s="42" t="s">
        <v>61</v>
      </c>
      <c r="C36" s="42">
        <f>okt!I45</f>
        <v>15</v>
      </c>
    </row>
    <row r="37" spans="1:3" ht="20.25" x14ac:dyDescent="0.3">
      <c r="A37" s="10">
        <f t="shared" si="1"/>
        <v>42</v>
      </c>
      <c r="B37" s="42" t="s">
        <v>69</v>
      </c>
      <c r="C37" s="42">
        <f>okt!I53</f>
        <v>9</v>
      </c>
    </row>
    <row r="38" spans="1:3" ht="20.25" x14ac:dyDescent="0.3">
      <c r="A38" s="10">
        <f t="shared" si="1"/>
        <v>35</v>
      </c>
      <c r="B38" s="42" t="s">
        <v>110</v>
      </c>
      <c r="C38" s="42">
        <f>okt!I92</f>
        <v>11</v>
      </c>
    </row>
    <row r="39" spans="1:3" ht="20.25" x14ac:dyDescent="0.3">
      <c r="A39" s="10">
        <f t="shared" si="1"/>
        <v>42</v>
      </c>
      <c r="B39" s="42" t="s">
        <v>81</v>
      </c>
      <c r="C39" s="42">
        <f>okt!I62</f>
        <v>9</v>
      </c>
    </row>
    <row r="40" spans="1:3" ht="20.25" x14ac:dyDescent="0.3">
      <c r="A40" s="10">
        <f t="shared" si="1"/>
        <v>47</v>
      </c>
      <c r="B40" s="42" t="s">
        <v>116</v>
      </c>
      <c r="C40" s="42">
        <f>okt!I99</f>
        <v>7</v>
      </c>
    </row>
    <row r="41" spans="1:3" ht="20.25" x14ac:dyDescent="0.3">
      <c r="A41" s="10">
        <f t="shared" si="1"/>
        <v>35</v>
      </c>
      <c r="B41" s="42" t="s">
        <v>32</v>
      </c>
      <c r="C41" s="42">
        <f>okt!I16</f>
        <v>11</v>
      </c>
    </row>
    <row r="42" spans="1:3" ht="20.25" x14ac:dyDescent="0.3">
      <c r="A42" s="10">
        <f t="shared" si="1"/>
        <v>25</v>
      </c>
      <c r="B42" s="42" t="s">
        <v>29</v>
      </c>
      <c r="C42" s="42">
        <f>okt!I13</f>
        <v>15</v>
      </c>
    </row>
    <row r="43" spans="1:3" ht="20.25" x14ac:dyDescent="0.3">
      <c r="A43" s="10">
        <f>RANK(C43,$B$4:$C$99,0)</f>
        <v>29</v>
      </c>
      <c r="B43" s="42" t="s">
        <v>57</v>
      </c>
      <c r="C43" s="42">
        <f>okt!I41</f>
        <v>13</v>
      </c>
    </row>
    <row r="44" spans="1:3" ht="20.25" x14ac:dyDescent="0.3">
      <c r="A44" s="10">
        <f t="shared" ref="A44:A75" si="2">RANK(C44,$B$4:$C$98,0)</f>
        <v>44</v>
      </c>
      <c r="B44" s="42" t="s">
        <v>104</v>
      </c>
      <c r="C44" s="42">
        <f>okt!I86</f>
        <v>8</v>
      </c>
    </row>
    <row r="45" spans="1:3" ht="20.25" x14ac:dyDescent="0.3">
      <c r="A45" s="10">
        <f t="shared" si="2"/>
        <v>44</v>
      </c>
      <c r="B45" s="42" t="s">
        <v>113</v>
      </c>
      <c r="C45" s="42">
        <f>okt!I95</f>
        <v>8</v>
      </c>
    </row>
    <row r="46" spans="1:3" ht="20.25" x14ac:dyDescent="0.3">
      <c r="A46" s="10">
        <f t="shared" si="2"/>
        <v>35</v>
      </c>
      <c r="B46" s="42" t="s">
        <v>67</v>
      </c>
      <c r="C46" s="42">
        <f>okt!I51</f>
        <v>11</v>
      </c>
    </row>
    <row r="47" spans="1:3" ht="20.25" x14ac:dyDescent="0.3">
      <c r="A47" s="10">
        <f t="shared" si="2"/>
        <v>32</v>
      </c>
      <c r="B47" s="42" t="s">
        <v>51</v>
      </c>
      <c r="C47" s="42">
        <f>okt!I35</f>
        <v>12</v>
      </c>
    </row>
    <row r="48" spans="1:3" ht="20.25" x14ac:dyDescent="0.3">
      <c r="A48" s="10">
        <f t="shared" si="2"/>
        <v>32</v>
      </c>
      <c r="B48" s="42" t="s">
        <v>78</v>
      </c>
      <c r="C48" s="42">
        <f>okt!I59</f>
        <v>12</v>
      </c>
    </row>
    <row r="49" spans="1:3" ht="20.25" x14ac:dyDescent="0.3">
      <c r="A49" s="10">
        <f t="shared" si="2"/>
        <v>47</v>
      </c>
      <c r="B49" s="42" t="s">
        <v>101</v>
      </c>
      <c r="C49" s="42">
        <f>okt!I83</f>
        <v>7</v>
      </c>
    </row>
    <row r="50" spans="1:3" ht="20.25" x14ac:dyDescent="0.3">
      <c r="A50" s="10">
        <f t="shared" si="2"/>
        <v>49</v>
      </c>
      <c r="B50" s="42" t="s">
        <v>66</v>
      </c>
      <c r="C50" s="42">
        <f>okt!I50</f>
        <v>5</v>
      </c>
    </row>
    <row r="51" spans="1:3" ht="20.25" x14ac:dyDescent="0.3">
      <c r="A51" s="10">
        <f t="shared" si="2"/>
        <v>44</v>
      </c>
      <c r="B51" s="42" t="s">
        <v>103</v>
      </c>
      <c r="C51" s="42">
        <f>okt!I85</f>
        <v>8</v>
      </c>
    </row>
    <row r="52" spans="1:3" ht="20.25" x14ac:dyDescent="0.3">
      <c r="A52" s="10">
        <f t="shared" si="2"/>
        <v>50</v>
      </c>
      <c r="B52" s="42" t="s">
        <v>47</v>
      </c>
      <c r="C52" s="42">
        <f>okt!I31</f>
        <v>4</v>
      </c>
    </row>
    <row r="53" spans="1:3" ht="20.25" x14ac:dyDescent="0.3">
      <c r="A53" s="10">
        <f t="shared" si="2"/>
        <v>50</v>
      </c>
      <c r="B53" s="42" t="s">
        <v>30</v>
      </c>
      <c r="C53" s="42">
        <f>okt!I14</f>
        <v>4</v>
      </c>
    </row>
    <row r="54" spans="1:3" ht="20.25" x14ac:dyDescent="0.3">
      <c r="A54" s="10">
        <f t="shared" si="2"/>
        <v>58</v>
      </c>
      <c r="B54" s="42" t="s">
        <v>126</v>
      </c>
      <c r="C54" s="42">
        <f>okt!I10</f>
        <v>2</v>
      </c>
    </row>
    <row r="55" spans="1:3" ht="20.25" x14ac:dyDescent="0.3">
      <c r="A55" s="10">
        <f t="shared" si="2"/>
        <v>58</v>
      </c>
      <c r="B55" s="42" t="s">
        <v>86</v>
      </c>
      <c r="C55" s="42">
        <f>okt!I67</f>
        <v>2</v>
      </c>
    </row>
    <row r="56" spans="1:3" ht="20.25" x14ac:dyDescent="0.3">
      <c r="A56" s="10">
        <f t="shared" si="2"/>
        <v>53</v>
      </c>
      <c r="B56" s="42" t="s">
        <v>34</v>
      </c>
      <c r="C56" s="42">
        <f>okt!I18</f>
        <v>3</v>
      </c>
    </row>
    <row r="57" spans="1:3" ht="20.25" x14ac:dyDescent="0.3">
      <c r="A57" s="10">
        <f t="shared" si="2"/>
        <v>63</v>
      </c>
      <c r="B57" s="42" t="s">
        <v>37</v>
      </c>
      <c r="C57" s="42">
        <f>okt!I21</f>
        <v>1</v>
      </c>
    </row>
    <row r="58" spans="1:3" ht="20.25" x14ac:dyDescent="0.3">
      <c r="A58" s="10">
        <f t="shared" si="2"/>
        <v>53</v>
      </c>
      <c r="B58" s="42" t="s">
        <v>74</v>
      </c>
      <c r="C58" s="42">
        <f>okt!I55</f>
        <v>3</v>
      </c>
    </row>
    <row r="59" spans="1:3" ht="20.25" x14ac:dyDescent="0.3">
      <c r="A59" s="10">
        <f t="shared" si="2"/>
        <v>70</v>
      </c>
      <c r="B59" s="42" t="s">
        <v>38</v>
      </c>
      <c r="C59" s="42">
        <f>okt!I22</f>
        <v>0</v>
      </c>
    </row>
    <row r="60" spans="1:3" ht="20.25" x14ac:dyDescent="0.3">
      <c r="A60" s="10">
        <f t="shared" si="2"/>
        <v>58</v>
      </c>
      <c r="B60" s="42" t="s">
        <v>128</v>
      </c>
      <c r="C60" s="42">
        <f>okt!I5</f>
        <v>2</v>
      </c>
    </row>
    <row r="61" spans="1:3" ht="20.25" x14ac:dyDescent="0.3">
      <c r="A61" s="10">
        <f t="shared" si="2"/>
        <v>70</v>
      </c>
      <c r="B61" s="42" t="s">
        <v>23</v>
      </c>
      <c r="C61" s="42">
        <f>okt!I6</f>
        <v>0</v>
      </c>
    </row>
    <row r="62" spans="1:3" ht="20.25" x14ac:dyDescent="0.3">
      <c r="A62" s="10">
        <f t="shared" si="2"/>
        <v>63</v>
      </c>
      <c r="B62" s="42" t="s">
        <v>25</v>
      </c>
      <c r="C62" s="42">
        <f>okt!I8</f>
        <v>1</v>
      </c>
    </row>
    <row r="63" spans="1:3" ht="20.25" x14ac:dyDescent="0.3">
      <c r="A63" s="10">
        <f t="shared" si="2"/>
        <v>50</v>
      </c>
      <c r="B63" s="42" t="s">
        <v>27</v>
      </c>
      <c r="C63" s="42">
        <f>okt!I11</f>
        <v>4</v>
      </c>
    </row>
    <row r="64" spans="1:3" ht="20.25" x14ac:dyDescent="0.3">
      <c r="A64" s="10">
        <f t="shared" si="2"/>
        <v>63</v>
      </c>
      <c r="B64" s="42" t="s">
        <v>31</v>
      </c>
      <c r="C64" s="42">
        <f>okt!I15</f>
        <v>1</v>
      </c>
    </row>
    <row r="65" spans="1:3" ht="20.25" x14ac:dyDescent="0.3">
      <c r="A65" s="10">
        <f t="shared" si="2"/>
        <v>41</v>
      </c>
      <c r="B65" s="42" t="s">
        <v>127</v>
      </c>
      <c r="C65" s="42">
        <f>okt!I17</f>
        <v>10</v>
      </c>
    </row>
    <row r="66" spans="1:3" ht="20.25" x14ac:dyDescent="0.3">
      <c r="A66" s="10">
        <f t="shared" si="2"/>
        <v>70</v>
      </c>
      <c r="B66" s="42" t="s">
        <v>35</v>
      </c>
      <c r="C66" s="42">
        <f>okt!I19</f>
        <v>0</v>
      </c>
    </row>
    <row r="67" spans="1:3" ht="20.25" x14ac:dyDescent="0.3">
      <c r="A67" s="10">
        <f t="shared" si="2"/>
        <v>70</v>
      </c>
      <c r="B67" s="42" t="s">
        <v>40</v>
      </c>
      <c r="C67" s="42">
        <f>okt!I24</f>
        <v>0</v>
      </c>
    </row>
    <row r="68" spans="1:3" ht="20.25" x14ac:dyDescent="0.3">
      <c r="A68" s="10">
        <f t="shared" si="2"/>
        <v>70</v>
      </c>
      <c r="B68" s="42" t="s">
        <v>43</v>
      </c>
      <c r="C68" s="42">
        <f>okt!I27</f>
        <v>0</v>
      </c>
    </row>
    <row r="69" spans="1:3" ht="20.25" x14ac:dyDescent="0.3">
      <c r="A69" s="10">
        <f t="shared" si="2"/>
        <v>70</v>
      </c>
      <c r="B69" s="42" t="s">
        <v>45</v>
      </c>
      <c r="C69" s="42">
        <f>okt!I29</f>
        <v>0</v>
      </c>
    </row>
    <row r="70" spans="1:3" ht="20.25" x14ac:dyDescent="0.3">
      <c r="A70" s="10">
        <f t="shared" si="2"/>
        <v>70</v>
      </c>
      <c r="B70" s="42" t="s">
        <v>46</v>
      </c>
      <c r="C70" s="42">
        <f>okt!I30</f>
        <v>0</v>
      </c>
    </row>
    <row r="71" spans="1:3" ht="20.25" x14ac:dyDescent="0.3">
      <c r="A71" s="10">
        <f t="shared" si="2"/>
        <v>70</v>
      </c>
      <c r="B71" s="42" t="s">
        <v>48</v>
      </c>
      <c r="C71" s="42">
        <f>okt!I32</f>
        <v>0</v>
      </c>
    </row>
    <row r="72" spans="1:3" ht="20.25" x14ac:dyDescent="0.3">
      <c r="A72" s="10">
        <f t="shared" si="2"/>
        <v>70</v>
      </c>
      <c r="B72" s="42" t="s">
        <v>50</v>
      </c>
      <c r="C72" s="42">
        <f>okt!I34</f>
        <v>0</v>
      </c>
    </row>
    <row r="73" spans="1:3" ht="20.25" x14ac:dyDescent="0.3">
      <c r="A73" s="10">
        <f t="shared" si="2"/>
        <v>53</v>
      </c>
      <c r="B73" s="42" t="s">
        <v>53</v>
      </c>
      <c r="C73" s="42">
        <f>okt!I37</f>
        <v>3</v>
      </c>
    </row>
    <row r="74" spans="1:3" ht="20.25" x14ac:dyDescent="0.3">
      <c r="A74" s="10">
        <f t="shared" si="2"/>
        <v>70</v>
      </c>
      <c r="B74" s="42" t="s">
        <v>55</v>
      </c>
      <c r="C74" s="42">
        <f>okt!I39</f>
        <v>0</v>
      </c>
    </row>
    <row r="75" spans="1:3" ht="20.25" x14ac:dyDescent="0.3">
      <c r="A75" s="10">
        <f t="shared" si="2"/>
        <v>70</v>
      </c>
      <c r="B75" s="42" t="s">
        <v>58</v>
      </c>
      <c r="C75" s="42">
        <f>okt!I42</f>
        <v>0</v>
      </c>
    </row>
    <row r="76" spans="1:3" ht="20.25" x14ac:dyDescent="0.3">
      <c r="A76" s="10">
        <f t="shared" ref="A76:A99" si="3">RANK(C76,$B$4:$C$98,0)</f>
        <v>70</v>
      </c>
      <c r="B76" s="42" t="s">
        <v>59</v>
      </c>
      <c r="C76" s="42">
        <f>okt!I43</f>
        <v>0</v>
      </c>
    </row>
    <row r="77" spans="1:3" ht="20.25" x14ac:dyDescent="0.3">
      <c r="A77" s="10">
        <f t="shared" si="3"/>
        <v>70</v>
      </c>
      <c r="B77" s="42" t="s">
        <v>62</v>
      </c>
      <c r="C77" s="42">
        <f>okt!I46</f>
        <v>0</v>
      </c>
    </row>
    <row r="78" spans="1:3" ht="20.25" x14ac:dyDescent="0.3">
      <c r="A78" s="10">
        <f t="shared" si="3"/>
        <v>70</v>
      </c>
      <c r="B78" s="42" t="s">
        <v>63</v>
      </c>
      <c r="C78" s="42">
        <f>okt!I47</f>
        <v>0</v>
      </c>
    </row>
    <row r="79" spans="1:3" ht="20.25" x14ac:dyDescent="0.3">
      <c r="A79" s="10">
        <f t="shared" si="3"/>
        <v>70</v>
      </c>
      <c r="B79" s="42" t="s">
        <v>64</v>
      </c>
      <c r="C79" s="42">
        <f>okt!I48</f>
        <v>0</v>
      </c>
    </row>
    <row r="80" spans="1:3" ht="20.25" x14ac:dyDescent="0.3">
      <c r="A80" s="10">
        <f t="shared" si="3"/>
        <v>70</v>
      </c>
      <c r="B80" s="42" t="s">
        <v>75</v>
      </c>
      <c r="C80" s="42">
        <f>okt!I56</f>
        <v>0</v>
      </c>
    </row>
    <row r="81" spans="1:3" ht="20.25" x14ac:dyDescent="0.3">
      <c r="A81" s="10">
        <f t="shared" si="3"/>
        <v>70</v>
      </c>
      <c r="B81" s="42" t="s">
        <v>79</v>
      </c>
      <c r="C81" s="42">
        <f>okt!I60</f>
        <v>0</v>
      </c>
    </row>
    <row r="82" spans="1:3" ht="20.25" x14ac:dyDescent="0.3">
      <c r="A82" s="10">
        <f t="shared" si="3"/>
        <v>70</v>
      </c>
      <c r="B82" s="42" t="s">
        <v>80</v>
      </c>
      <c r="C82" s="42">
        <f>okt!I61</f>
        <v>0</v>
      </c>
    </row>
    <row r="83" spans="1:3" ht="20.25" x14ac:dyDescent="0.3">
      <c r="A83" s="10">
        <f t="shared" si="3"/>
        <v>63</v>
      </c>
      <c r="B83" s="42" t="s">
        <v>82</v>
      </c>
      <c r="C83" s="42">
        <f>okt!I63</f>
        <v>1</v>
      </c>
    </row>
    <row r="84" spans="1:3" ht="20.25" x14ac:dyDescent="0.3">
      <c r="A84" s="10">
        <f t="shared" si="3"/>
        <v>70</v>
      </c>
      <c r="B84" s="42" t="s">
        <v>84</v>
      </c>
      <c r="C84" s="42">
        <f>okt!I65</f>
        <v>0</v>
      </c>
    </row>
    <row r="85" spans="1:3" ht="20.25" x14ac:dyDescent="0.3">
      <c r="A85" s="10">
        <f t="shared" si="3"/>
        <v>70</v>
      </c>
      <c r="B85" s="42" t="s">
        <v>85</v>
      </c>
      <c r="C85" s="42">
        <f>okt!I66</f>
        <v>0</v>
      </c>
    </row>
    <row r="86" spans="1:3" ht="20.25" x14ac:dyDescent="0.3">
      <c r="A86" s="10">
        <f t="shared" si="3"/>
        <v>63</v>
      </c>
      <c r="B86" s="42" t="s">
        <v>70</v>
      </c>
      <c r="C86" s="42">
        <f>okt!I69</f>
        <v>1</v>
      </c>
    </row>
    <row r="87" spans="1:3" ht="20.25" x14ac:dyDescent="0.3">
      <c r="A87" s="10">
        <f t="shared" si="3"/>
        <v>63</v>
      </c>
      <c r="B87" s="42" t="s">
        <v>89</v>
      </c>
      <c r="C87" s="42">
        <f>okt!I71</f>
        <v>1</v>
      </c>
    </row>
    <row r="88" spans="1:3" ht="20.25" x14ac:dyDescent="0.3">
      <c r="A88" s="10">
        <f t="shared" si="3"/>
        <v>70</v>
      </c>
      <c r="B88" s="42" t="s">
        <v>90</v>
      </c>
      <c r="C88" s="42">
        <f>okt!I72</f>
        <v>0</v>
      </c>
    </row>
    <row r="89" spans="1:3" ht="20.25" x14ac:dyDescent="0.3">
      <c r="A89" s="10">
        <f t="shared" si="3"/>
        <v>70</v>
      </c>
      <c r="B89" s="42" t="s">
        <v>91</v>
      </c>
      <c r="C89" s="42">
        <f>okt!I73</f>
        <v>0</v>
      </c>
    </row>
    <row r="90" spans="1:3" ht="20.25" x14ac:dyDescent="0.3">
      <c r="A90" s="10">
        <f t="shared" si="3"/>
        <v>53</v>
      </c>
      <c r="B90" s="42" t="s">
        <v>92</v>
      </c>
      <c r="C90" s="42">
        <f>okt!I74</f>
        <v>3</v>
      </c>
    </row>
    <row r="91" spans="1:3" ht="20.25" x14ac:dyDescent="0.3">
      <c r="A91" s="10">
        <f t="shared" si="3"/>
        <v>53</v>
      </c>
      <c r="B91" s="42" t="s">
        <v>93</v>
      </c>
      <c r="C91" s="42">
        <f>okt!I75</f>
        <v>3</v>
      </c>
    </row>
    <row r="92" spans="1:3" ht="20.25" x14ac:dyDescent="0.3">
      <c r="A92" s="10">
        <f t="shared" si="3"/>
        <v>70</v>
      </c>
      <c r="B92" s="42" t="s">
        <v>98</v>
      </c>
      <c r="C92" s="42">
        <f>okt!I80</f>
        <v>0</v>
      </c>
    </row>
    <row r="93" spans="1:3" ht="20.25" x14ac:dyDescent="0.3">
      <c r="A93" s="10">
        <f t="shared" si="3"/>
        <v>70</v>
      </c>
      <c r="B93" s="42" t="s">
        <v>100</v>
      </c>
      <c r="C93" s="42">
        <f>okt!I82</f>
        <v>0</v>
      </c>
    </row>
    <row r="94" spans="1:3" ht="20.25" x14ac:dyDescent="0.3">
      <c r="A94" s="10">
        <f t="shared" si="3"/>
        <v>70</v>
      </c>
      <c r="B94" s="42" t="s">
        <v>105</v>
      </c>
      <c r="C94" s="42">
        <f>okt!I87</f>
        <v>0</v>
      </c>
    </row>
    <row r="95" spans="1:3" ht="20.25" x14ac:dyDescent="0.3">
      <c r="A95" s="10">
        <f t="shared" si="3"/>
        <v>58</v>
      </c>
      <c r="B95" s="42" t="s">
        <v>107</v>
      </c>
      <c r="C95" s="42">
        <f>okt!I89</f>
        <v>2</v>
      </c>
    </row>
    <row r="96" spans="1:3" ht="20.25" x14ac:dyDescent="0.3">
      <c r="A96" s="10">
        <f t="shared" si="3"/>
        <v>63</v>
      </c>
      <c r="B96" s="42" t="s">
        <v>109</v>
      </c>
      <c r="C96" s="42">
        <f>okt!I91</f>
        <v>1</v>
      </c>
    </row>
    <row r="97" spans="1:3" ht="20.25" x14ac:dyDescent="0.3">
      <c r="A97" s="10">
        <f t="shared" si="3"/>
        <v>58</v>
      </c>
      <c r="B97" s="42" t="s">
        <v>112</v>
      </c>
      <c r="C97" s="42">
        <f>okt!I94</f>
        <v>2</v>
      </c>
    </row>
    <row r="98" spans="1:3" ht="20.25" x14ac:dyDescent="0.3">
      <c r="A98" s="10">
        <f t="shared" si="3"/>
        <v>70</v>
      </c>
      <c r="B98" s="42" t="s">
        <v>114</v>
      </c>
      <c r="C98" s="42">
        <f>okt!I96</f>
        <v>0</v>
      </c>
    </row>
    <row r="99" spans="1:3" ht="20.25" x14ac:dyDescent="0.3">
      <c r="A99" s="10">
        <f t="shared" si="3"/>
        <v>58</v>
      </c>
      <c r="B99" s="42" t="s">
        <v>115</v>
      </c>
      <c r="C99" s="42">
        <f>okt!I97</f>
        <v>2</v>
      </c>
    </row>
  </sheetData>
  <sheetProtection sheet="1" selectLockedCells="1" selectUnlockedCells="1"/>
  <sortState xmlns:xlrd2="http://schemas.microsoft.com/office/spreadsheetml/2017/richdata2" ref="A4:C99">
    <sortCondition ref="A4:A99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E925F-549C-43FF-A028-A8185B74B70B}">
  <dimension ref="A1:C99"/>
  <sheetViews>
    <sheetView tabSelected="1" zoomScale="130" zoomScaleNormal="130" workbookViewId="0"/>
  </sheetViews>
  <sheetFormatPr defaultRowHeight="12.75" x14ac:dyDescent="0.2"/>
  <cols>
    <col min="1" max="1" width="7.7109375" customWidth="1"/>
    <col min="2" max="2" width="40.85546875" customWidth="1"/>
    <col min="3" max="3" width="20.85546875" customWidth="1"/>
  </cols>
  <sheetData>
    <row r="1" spans="1:3" ht="33" x14ac:dyDescent="0.45">
      <c r="A1" s="11" t="s">
        <v>8</v>
      </c>
    </row>
    <row r="2" spans="1:3" ht="33" x14ac:dyDescent="0.45">
      <c r="A2" s="11" t="s">
        <v>124</v>
      </c>
    </row>
    <row r="3" spans="1:3" ht="20.25" customHeight="1" x14ac:dyDescent="0.2"/>
    <row r="4" spans="1:3" ht="20.25" x14ac:dyDescent="0.3">
      <c r="A4" s="10" cm="1">
        <f t="array" ref="A4:C99">_xlfn.SORTBY(Punten!A4:C99,Punten!C4:C99,-1)</f>
        <v>1</v>
      </c>
      <c r="B4" s="10" t="str">
        <v>Patrick SCALAIS</v>
      </c>
      <c r="C4" s="10">
        <v>33</v>
      </c>
    </row>
    <row r="5" spans="1:3" ht="20.25" x14ac:dyDescent="0.3">
      <c r="A5" s="10">
        <v>1</v>
      </c>
      <c r="B5" s="10" t="str">
        <v>Tony SCHEVENELS</v>
      </c>
      <c r="C5" s="10">
        <v>33</v>
      </c>
    </row>
    <row r="6" spans="1:3" ht="20.25" x14ac:dyDescent="0.3">
      <c r="A6" s="10">
        <v>3</v>
      </c>
      <c r="B6" s="10" t="str">
        <v>Guy BRANCKAUTE</v>
      </c>
      <c r="C6" s="10">
        <v>32</v>
      </c>
    </row>
    <row r="7" spans="1:3" ht="20.25" x14ac:dyDescent="0.3">
      <c r="A7" s="10">
        <v>4</v>
      </c>
      <c r="B7" s="10" t="str">
        <v>Patrick JANSSENS</v>
      </c>
      <c r="C7" s="10">
        <v>29</v>
      </c>
    </row>
    <row r="8" spans="1:3" ht="20.25" x14ac:dyDescent="0.3">
      <c r="A8" s="10">
        <v>4</v>
      </c>
      <c r="B8" s="10" t="str">
        <v>Francis DUNON</v>
      </c>
      <c r="C8" s="10">
        <v>29</v>
      </c>
    </row>
    <row r="9" spans="1:3" ht="20.25" x14ac:dyDescent="0.3">
      <c r="A9" s="10">
        <v>6</v>
      </c>
      <c r="B9" s="10" t="str">
        <v>Walter MIEVIS</v>
      </c>
      <c r="C9" s="10">
        <v>28</v>
      </c>
    </row>
    <row r="10" spans="1:3" ht="20.25" x14ac:dyDescent="0.3">
      <c r="A10" s="10">
        <v>6</v>
      </c>
      <c r="B10" s="10" t="str">
        <v>André GUILLIAMS</v>
      </c>
      <c r="C10" s="10">
        <v>28</v>
      </c>
    </row>
    <row r="11" spans="1:3" ht="20.25" x14ac:dyDescent="0.3">
      <c r="A11" s="10">
        <v>8</v>
      </c>
      <c r="B11" s="10" t="str">
        <v>Guido MOMBAERS</v>
      </c>
      <c r="C11" s="10">
        <v>27</v>
      </c>
    </row>
    <row r="12" spans="1:3" ht="20.25" x14ac:dyDescent="0.3">
      <c r="A12" s="10">
        <v>9</v>
      </c>
      <c r="B12" s="10" t="str">
        <v>Marc THIRION</v>
      </c>
      <c r="C12" s="10">
        <v>26</v>
      </c>
    </row>
    <row r="13" spans="1:3" ht="20.25" x14ac:dyDescent="0.3">
      <c r="A13" s="10">
        <v>9</v>
      </c>
      <c r="B13" s="10" t="str">
        <v>Philippe DEWAELHEYNS</v>
      </c>
      <c r="C13" s="10">
        <v>26</v>
      </c>
    </row>
    <row r="14" spans="1:3" ht="20.25" x14ac:dyDescent="0.3">
      <c r="A14" s="10">
        <v>11</v>
      </c>
      <c r="B14" s="10" t="str">
        <v>Sylvain VRANKEN</v>
      </c>
      <c r="C14" s="10">
        <v>25</v>
      </c>
    </row>
    <row r="15" spans="1:3" ht="20.25" x14ac:dyDescent="0.3">
      <c r="A15" s="10">
        <v>12</v>
      </c>
      <c r="B15" s="10" t="str">
        <v>Didier LOGIST</v>
      </c>
      <c r="C15" s="10">
        <v>23</v>
      </c>
    </row>
    <row r="16" spans="1:3" ht="20.25" x14ac:dyDescent="0.3">
      <c r="A16" s="10">
        <v>12</v>
      </c>
      <c r="B16" s="10" t="str">
        <v>Filip DENHAEN</v>
      </c>
      <c r="C16" s="10">
        <v>23</v>
      </c>
    </row>
    <row r="17" spans="1:3" ht="20.25" x14ac:dyDescent="0.3">
      <c r="A17" s="10">
        <v>12</v>
      </c>
      <c r="B17" s="10" t="str">
        <v>Vital LOYAERTS</v>
      </c>
      <c r="C17" s="10">
        <v>23</v>
      </c>
    </row>
    <row r="18" spans="1:3" ht="20.25" x14ac:dyDescent="0.3">
      <c r="A18" s="10">
        <v>15</v>
      </c>
      <c r="B18" s="10" t="str">
        <v>Benny ULENS</v>
      </c>
      <c r="C18" s="10">
        <v>21</v>
      </c>
    </row>
    <row r="19" spans="1:3" ht="20.25" x14ac:dyDescent="0.3">
      <c r="A19" s="10">
        <v>16</v>
      </c>
      <c r="B19" s="10" t="str">
        <v>Emile BOLLING</v>
      </c>
      <c r="C19" s="10">
        <v>20</v>
      </c>
    </row>
    <row r="20" spans="1:3" ht="20.25" x14ac:dyDescent="0.3">
      <c r="A20" s="10">
        <v>16</v>
      </c>
      <c r="B20" s="10" t="str">
        <v>André FETS</v>
      </c>
      <c r="C20" s="10">
        <v>20</v>
      </c>
    </row>
    <row r="21" spans="1:3" ht="20.25" x14ac:dyDescent="0.3">
      <c r="A21" s="10">
        <v>18</v>
      </c>
      <c r="B21" s="10" t="str">
        <v>Gregory ANTIOCO</v>
      </c>
      <c r="C21" s="10">
        <v>19</v>
      </c>
    </row>
    <row r="22" spans="1:3" ht="20.25" x14ac:dyDescent="0.3">
      <c r="A22" s="10">
        <v>18</v>
      </c>
      <c r="B22" s="10" t="str">
        <v>Paul HOMBROUKX</v>
      </c>
      <c r="C22" s="10">
        <v>19</v>
      </c>
    </row>
    <row r="23" spans="1:3" ht="20.25" x14ac:dyDescent="0.3">
      <c r="A23" s="10">
        <v>20</v>
      </c>
      <c r="B23" s="10" t="str">
        <v>Marc SOMERS</v>
      </c>
      <c r="C23" s="10">
        <v>18</v>
      </c>
    </row>
    <row r="24" spans="1:3" ht="20.25" x14ac:dyDescent="0.3">
      <c r="A24" s="10">
        <v>20</v>
      </c>
      <c r="B24" s="10" t="str">
        <v>Stijn REYNAERTS</v>
      </c>
      <c r="C24" s="10">
        <v>18</v>
      </c>
    </row>
    <row r="25" spans="1:3" ht="20.25" x14ac:dyDescent="0.3">
      <c r="A25" s="10">
        <v>22</v>
      </c>
      <c r="B25" s="10" t="str">
        <v>Maurice DULIER</v>
      </c>
      <c r="C25" s="10">
        <v>17</v>
      </c>
    </row>
    <row r="26" spans="1:3" ht="20.25" x14ac:dyDescent="0.3">
      <c r="A26" s="10">
        <v>23</v>
      </c>
      <c r="B26" s="10" t="str">
        <v>Alain BOYEN</v>
      </c>
      <c r="C26" s="10">
        <v>16</v>
      </c>
    </row>
    <row r="27" spans="1:3" ht="20.25" x14ac:dyDescent="0.3">
      <c r="A27" s="10">
        <v>23</v>
      </c>
      <c r="B27" s="10" t="str">
        <v>Kevin HENDRICKX</v>
      </c>
      <c r="C27" s="10">
        <v>16</v>
      </c>
    </row>
    <row r="28" spans="1:3" ht="20.25" x14ac:dyDescent="0.3">
      <c r="A28" s="10">
        <v>25</v>
      </c>
      <c r="B28" s="10" t="str">
        <v>Hugo TEMBUYSER</v>
      </c>
      <c r="C28" s="10">
        <v>15</v>
      </c>
    </row>
    <row r="29" spans="1:3" ht="20.25" x14ac:dyDescent="0.3">
      <c r="A29" s="10">
        <v>25</v>
      </c>
      <c r="B29" s="10" t="str">
        <v>Frans TUTS</v>
      </c>
      <c r="C29" s="10">
        <v>15</v>
      </c>
    </row>
    <row r="30" spans="1:3" ht="20.25" x14ac:dyDescent="0.3">
      <c r="A30" s="10">
        <v>25</v>
      </c>
      <c r="B30" s="10" t="str">
        <v>Hans KEMPENEERS</v>
      </c>
      <c r="C30" s="10">
        <v>15</v>
      </c>
    </row>
    <row r="31" spans="1:3" ht="20.25" x14ac:dyDescent="0.3">
      <c r="A31" s="10">
        <v>25</v>
      </c>
      <c r="B31" s="10" t="str">
        <v>Jean-Louis BRIEN</v>
      </c>
      <c r="C31" s="10">
        <v>15</v>
      </c>
    </row>
    <row r="32" spans="1:3" ht="20.25" x14ac:dyDescent="0.3">
      <c r="A32" s="10">
        <v>29</v>
      </c>
      <c r="B32" s="10" t="str">
        <v>Pascal MASI</v>
      </c>
      <c r="C32" s="10">
        <v>13</v>
      </c>
    </row>
    <row r="33" spans="1:3" ht="20.25" x14ac:dyDescent="0.3">
      <c r="A33" s="10">
        <v>29</v>
      </c>
      <c r="B33" s="10" t="str">
        <v>Tim HOLSBEEK</v>
      </c>
      <c r="C33" s="10">
        <v>13</v>
      </c>
    </row>
    <row r="34" spans="1:3" ht="20.25" x14ac:dyDescent="0.3">
      <c r="A34" s="10">
        <v>29</v>
      </c>
      <c r="B34" s="10" t="str">
        <v>Alfons INGELS</v>
      </c>
      <c r="C34" s="10">
        <v>13</v>
      </c>
    </row>
    <row r="35" spans="1:3" ht="20.25" x14ac:dyDescent="0.3">
      <c r="A35" s="10">
        <v>32</v>
      </c>
      <c r="B35" s="10" t="str">
        <v>Charles SMETS</v>
      </c>
      <c r="C35" s="10">
        <v>12</v>
      </c>
    </row>
    <row r="36" spans="1:3" ht="20.25" x14ac:dyDescent="0.3">
      <c r="A36" s="10">
        <v>32</v>
      </c>
      <c r="B36" s="10" t="str">
        <v>Yvan HALLET</v>
      </c>
      <c r="C36" s="10">
        <v>12</v>
      </c>
    </row>
    <row r="37" spans="1:3" ht="20.25" x14ac:dyDescent="0.3">
      <c r="A37" s="10">
        <v>32</v>
      </c>
      <c r="B37" s="10" t="str">
        <v>Luc NYS</v>
      </c>
      <c r="C37" s="10">
        <v>12</v>
      </c>
    </row>
    <row r="38" spans="1:3" ht="20.25" x14ac:dyDescent="0.3">
      <c r="A38" s="10">
        <v>35</v>
      </c>
      <c r="B38" s="10" t="str">
        <v>Jean STEENWINCKELS</v>
      </c>
      <c r="C38" s="10">
        <v>11</v>
      </c>
    </row>
    <row r="39" spans="1:3" ht="20.25" x14ac:dyDescent="0.3">
      <c r="A39" s="10">
        <v>35</v>
      </c>
      <c r="B39" s="10" t="str">
        <v>Dries Vanermen</v>
      </c>
      <c r="C39" s="10">
        <v>11</v>
      </c>
    </row>
    <row r="40" spans="1:3" ht="20.25" x14ac:dyDescent="0.3">
      <c r="A40" s="10">
        <v>35</v>
      </c>
      <c r="B40" s="10" t="str">
        <v>Erik Stijnen</v>
      </c>
      <c r="C40" s="10">
        <v>11</v>
      </c>
    </row>
    <row r="41" spans="1:3" ht="20.25" x14ac:dyDescent="0.3">
      <c r="A41" s="10">
        <v>35</v>
      </c>
      <c r="B41" s="10" t="str">
        <v>Frans VANBEKBERGEN</v>
      </c>
      <c r="C41" s="10">
        <v>11</v>
      </c>
    </row>
    <row r="42" spans="1:3" ht="20.25" x14ac:dyDescent="0.3">
      <c r="A42" s="10">
        <v>35</v>
      </c>
      <c r="B42" s="10" t="str">
        <v>Guy CONARD</v>
      </c>
      <c r="C42" s="10">
        <v>11</v>
      </c>
    </row>
    <row r="43" spans="1:3" ht="20.25" x14ac:dyDescent="0.3">
      <c r="A43" s="10">
        <v>35</v>
      </c>
      <c r="B43" s="10" t="str">
        <v>Patrick LOYAERTS</v>
      </c>
      <c r="C43" s="10">
        <v>11</v>
      </c>
    </row>
    <row r="44" spans="1:3" ht="20.25" x14ac:dyDescent="0.3">
      <c r="A44" s="10">
        <v>41</v>
      </c>
      <c r="B44" s="10" t="str">
        <v>Eddy CRESENS</v>
      </c>
      <c r="C44" s="10">
        <v>10</v>
      </c>
    </row>
    <row r="45" spans="1:3" ht="20.25" x14ac:dyDescent="0.3">
      <c r="A45" s="10">
        <v>42</v>
      </c>
      <c r="B45" s="10" t="str">
        <v>Daniel MALEUX</v>
      </c>
      <c r="C45" s="10">
        <v>9</v>
      </c>
    </row>
    <row r="46" spans="1:3" ht="20.25" x14ac:dyDescent="0.3">
      <c r="A46" s="10">
        <v>42</v>
      </c>
      <c r="B46" s="10" t="str">
        <v>August REYNAERTS</v>
      </c>
      <c r="C46" s="10">
        <v>9</v>
      </c>
    </row>
    <row r="47" spans="1:3" ht="20.25" x14ac:dyDescent="0.3">
      <c r="A47" s="10">
        <v>44</v>
      </c>
      <c r="B47" s="10" t="str">
        <v>Romain TILKENS</v>
      </c>
      <c r="C47" s="10">
        <v>8</v>
      </c>
    </row>
    <row r="48" spans="1:3" ht="20.25" x14ac:dyDescent="0.3">
      <c r="A48" s="10">
        <v>44</v>
      </c>
      <c r="B48" s="10" t="str">
        <v>Eddy VAN ROOSENDAEL</v>
      </c>
      <c r="C48" s="10">
        <v>8</v>
      </c>
    </row>
    <row r="49" spans="1:3" ht="20.25" x14ac:dyDescent="0.3">
      <c r="A49" s="10">
        <v>44</v>
      </c>
      <c r="B49" s="10" t="str">
        <v>Alain Tilkens</v>
      </c>
      <c r="C49" s="10">
        <v>8</v>
      </c>
    </row>
    <row r="50" spans="1:3" ht="20.25" x14ac:dyDescent="0.3">
      <c r="A50" s="10">
        <v>47</v>
      </c>
      <c r="B50" s="10" t="str">
        <v>David WAUTERS</v>
      </c>
      <c r="C50" s="10">
        <v>7</v>
      </c>
    </row>
    <row r="51" spans="1:3" ht="20.25" x14ac:dyDescent="0.3">
      <c r="A51" s="10">
        <v>47</v>
      </c>
      <c r="B51" s="10" t="str">
        <v>Pieter Thijs</v>
      </c>
      <c r="C51" s="10">
        <v>7</v>
      </c>
    </row>
    <row r="52" spans="1:3" ht="20.25" x14ac:dyDescent="0.3">
      <c r="A52" s="10">
        <v>49</v>
      </c>
      <c r="B52" s="10" t="str">
        <v xml:space="preserve">Peter LOX </v>
      </c>
      <c r="C52" s="10">
        <v>5</v>
      </c>
    </row>
    <row r="53" spans="1:3" ht="20.25" x14ac:dyDescent="0.3">
      <c r="A53" s="10">
        <v>50</v>
      </c>
      <c r="B53" s="10" t="str">
        <v>Nick GILLARD</v>
      </c>
      <c r="C53" s="10">
        <v>4</v>
      </c>
    </row>
    <row r="54" spans="1:3" ht="20.25" x14ac:dyDescent="0.3">
      <c r="A54" s="10">
        <v>50</v>
      </c>
      <c r="B54" s="10" t="str">
        <v>Geert Briers</v>
      </c>
      <c r="C54" s="10">
        <v>4</v>
      </c>
    </row>
    <row r="55" spans="1:3" ht="20.25" x14ac:dyDescent="0.3">
      <c r="A55" s="10">
        <v>50</v>
      </c>
      <c r="B55" s="10" t="str">
        <v>Patrick BOYEN</v>
      </c>
      <c r="C55" s="10">
        <v>4</v>
      </c>
    </row>
    <row r="56" spans="1:3" ht="20.25" x14ac:dyDescent="0.3">
      <c r="A56" s="10">
        <v>53</v>
      </c>
      <c r="B56" s="10" t="str">
        <v>Josy DEGREEF</v>
      </c>
      <c r="C56" s="10">
        <v>3</v>
      </c>
    </row>
    <row r="57" spans="1:3" ht="20.25" x14ac:dyDescent="0.3">
      <c r="A57" s="10">
        <v>53</v>
      </c>
      <c r="B57" s="10" t="str">
        <v>Jos MATHIEU</v>
      </c>
      <c r="C57" s="10">
        <v>3</v>
      </c>
    </row>
    <row r="58" spans="1:3" ht="20.25" x14ac:dyDescent="0.3">
      <c r="A58" s="10">
        <v>53</v>
      </c>
      <c r="B58" s="10" t="str">
        <v>Daniel HODIN</v>
      </c>
      <c r="C58" s="10">
        <v>3</v>
      </c>
    </row>
    <row r="59" spans="1:3" ht="20.25" x14ac:dyDescent="0.3">
      <c r="A59" s="10">
        <v>53</v>
      </c>
      <c r="B59" s="10" t="str">
        <v>Joseph SIMONS</v>
      </c>
      <c r="C59" s="10">
        <v>3</v>
      </c>
    </row>
    <row r="60" spans="1:3" ht="20.25" x14ac:dyDescent="0.3">
      <c r="A60" s="10">
        <v>53</v>
      </c>
      <c r="B60" s="10" t="str">
        <v>Marc SIMONS</v>
      </c>
      <c r="C60" s="10">
        <v>3</v>
      </c>
    </row>
    <row r="61" spans="1:3" ht="20.25" x14ac:dyDescent="0.3">
      <c r="A61" s="10">
        <v>58</v>
      </c>
      <c r="B61" s="10" t="str">
        <v>Martijn BOYEN</v>
      </c>
      <c r="C61" s="10">
        <v>2</v>
      </c>
    </row>
    <row r="62" spans="1:3" ht="20.25" x14ac:dyDescent="0.3">
      <c r="A62" s="10">
        <v>58</v>
      </c>
      <c r="B62" s="10" t="str">
        <v>Luc ROOSEN</v>
      </c>
      <c r="C62" s="10">
        <v>2</v>
      </c>
    </row>
    <row r="63" spans="1:3" ht="20.25" x14ac:dyDescent="0.3">
      <c r="A63" s="10">
        <v>58</v>
      </c>
      <c r="B63" s="10" t="str">
        <v>Glenn BEHETS</v>
      </c>
      <c r="C63" s="10">
        <v>2</v>
      </c>
    </row>
    <row r="64" spans="1:3" ht="20.25" x14ac:dyDescent="0.3">
      <c r="A64" s="10">
        <v>58</v>
      </c>
      <c r="B64" s="10" t="str">
        <v>Jose TUTS</v>
      </c>
      <c r="C64" s="10">
        <v>2</v>
      </c>
    </row>
    <row r="65" spans="1:3" ht="20.25" x14ac:dyDescent="0.3">
      <c r="A65" s="10">
        <v>58</v>
      </c>
      <c r="B65" s="10" t="str">
        <v>Frank Vanputte</v>
      </c>
      <c r="C65" s="10">
        <v>2</v>
      </c>
    </row>
    <row r="66" spans="1:3" ht="20.25" x14ac:dyDescent="0.3">
      <c r="A66" s="10">
        <v>58</v>
      </c>
      <c r="B66" s="10" t="str">
        <v>Marc VEIRMAN</v>
      </c>
      <c r="C66" s="10">
        <v>2</v>
      </c>
    </row>
    <row r="67" spans="1:3" ht="20.25" x14ac:dyDescent="0.3">
      <c r="A67" s="10">
        <v>63</v>
      </c>
      <c r="B67" s="10" t="str">
        <v xml:space="preserve">Luc DE SCHAMPHELEIRE </v>
      </c>
      <c r="C67" s="10">
        <v>1</v>
      </c>
    </row>
    <row r="68" spans="1:3" ht="20.25" x14ac:dyDescent="0.3">
      <c r="A68" s="10">
        <v>63</v>
      </c>
      <c r="B68" s="10" t="str">
        <v>Yves BOTTE</v>
      </c>
      <c r="C68" s="10">
        <v>1</v>
      </c>
    </row>
    <row r="69" spans="1:3" ht="20.25" x14ac:dyDescent="0.3">
      <c r="A69" s="10">
        <v>63</v>
      </c>
      <c r="B69" s="10" t="str">
        <v>Patrick CANS</v>
      </c>
      <c r="C69" s="10">
        <v>1</v>
      </c>
    </row>
    <row r="70" spans="1:3" ht="20.25" x14ac:dyDescent="0.3">
      <c r="A70" s="10">
        <v>63</v>
      </c>
      <c r="B70" s="10" t="str">
        <v>Georges REYNAERTS</v>
      </c>
      <c r="C70" s="10">
        <v>1</v>
      </c>
    </row>
    <row r="71" spans="1:3" ht="20.25" x14ac:dyDescent="0.3">
      <c r="A71" s="10">
        <v>63</v>
      </c>
      <c r="B71" s="10" t="str">
        <v>Carla SCHEVENELS</v>
      </c>
      <c r="C71" s="10">
        <v>1</v>
      </c>
    </row>
    <row r="72" spans="1:3" ht="20.25" x14ac:dyDescent="0.3">
      <c r="A72" s="10">
        <v>63</v>
      </c>
      <c r="B72" s="10" t="str">
        <v>Daniel SCHIEMSKY</v>
      </c>
      <c r="C72" s="10">
        <v>1</v>
      </c>
    </row>
    <row r="73" spans="1:3" ht="20.25" x14ac:dyDescent="0.3">
      <c r="A73" s="10">
        <v>63</v>
      </c>
      <c r="B73" s="10" t="str">
        <v>Rita ULENS</v>
      </c>
      <c r="C73" s="10">
        <v>1</v>
      </c>
    </row>
    <row r="74" spans="1:3" ht="20.25" x14ac:dyDescent="0.3">
      <c r="A74" s="10">
        <v>70</v>
      </c>
      <c r="B74" s="10" t="str">
        <v>Peter DEWAELHEYNS</v>
      </c>
      <c r="C74" s="10">
        <v>0</v>
      </c>
    </row>
    <row r="75" spans="1:3" ht="20.25" x14ac:dyDescent="0.3">
      <c r="A75" s="10">
        <v>70</v>
      </c>
      <c r="B75" s="10" t="str">
        <v>Roger BOLLEN</v>
      </c>
      <c r="C75" s="10">
        <v>0</v>
      </c>
    </row>
    <row r="76" spans="1:3" ht="20.25" x14ac:dyDescent="0.3">
      <c r="A76" s="10">
        <v>70</v>
      </c>
      <c r="B76" s="10" t="str">
        <v>Sven DE MEY</v>
      </c>
      <c r="C76" s="10">
        <v>0</v>
      </c>
    </row>
    <row r="77" spans="1:3" ht="20.25" x14ac:dyDescent="0.3">
      <c r="A77" s="10">
        <v>70</v>
      </c>
      <c r="B77" s="10" t="str">
        <v>Alain DE WILDE</v>
      </c>
      <c r="C77" s="10">
        <v>0</v>
      </c>
    </row>
    <row r="78" spans="1:3" ht="20.25" x14ac:dyDescent="0.3">
      <c r="A78" s="10">
        <v>70</v>
      </c>
      <c r="B78" s="10" t="str">
        <v>Marc DUPUIS</v>
      </c>
      <c r="C78" s="10">
        <v>0</v>
      </c>
    </row>
    <row r="79" spans="1:3" ht="20.25" x14ac:dyDescent="0.3">
      <c r="A79" s="10">
        <v>70</v>
      </c>
      <c r="B79" s="10" t="str">
        <v>Nick FRANÇOIS</v>
      </c>
      <c r="C79" s="10">
        <v>0</v>
      </c>
    </row>
    <row r="80" spans="1:3" ht="20.25" x14ac:dyDescent="0.3">
      <c r="A80" s="10">
        <v>70</v>
      </c>
      <c r="B80" s="10" t="str">
        <v>Laetitia GERARD</v>
      </c>
      <c r="C80" s="10">
        <v>0</v>
      </c>
    </row>
    <row r="81" spans="1:3" ht="20.25" x14ac:dyDescent="0.3">
      <c r="A81" s="10">
        <v>70</v>
      </c>
      <c r="B81" s="10" t="str">
        <v>Wim GILLARD</v>
      </c>
      <c r="C81" s="10">
        <v>0</v>
      </c>
    </row>
    <row r="82" spans="1:3" ht="20.25" x14ac:dyDescent="0.3">
      <c r="A82" s="10">
        <v>70</v>
      </c>
      <c r="B82" s="10" t="str">
        <v>Kevin HACKELBRACHT</v>
      </c>
      <c r="C82" s="10">
        <v>0</v>
      </c>
    </row>
    <row r="83" spans="1:3" ht="20.25" x14ac:dyDescent="0.3">
      <c r="A83" s="10">
        <v>70</v>
      </c>
      <c r="B83" s="10" t="str">
        <v>Cyrille HOMBROEK</v>
      </c>
      <c r="C83" s="10">
        <v>0</v>
      </c>
    </row>
    <row r="84" spans="1:3" ht="20.25" x14ac:dyDescent="0.3">
      <c r="A84" s="10">
        <v>70</v>
      </c>
      <c r="B84" s="10" t="str">
        <v>Desiré IVENS</v>
      </c>
      <c r="C84" s="10">
        <v>0</v>
      </c>
    </row>
    <row r="85" spans="1:3" ht="20.25" x14ac:dyDescent="0.3">
      <c r="A85" s="10">
        <v>70</v>
      </c>
      <c r="B85" s="10" t="str">
        <v>Joeri JANSSENS</v>
      </c>
      <c r="C85" s="10">
        <v>0</v>
      </c>
    </row>
    <row r="86" spans="1:3" ht="20.25" x14ac:dyDescent="0.3">
      <c r="A86" s="10">
        <v>70</v>
      </c>
      <c r="B86" s="10" t="str">
        <v>Filip LEDOUX</v>
      </c>
      <c r="C86" s="10">
        <v>0</v>
      </c>
    </row>
    <row r="87" spans="1:3" ht="20.25" x14ac:dyDescent="0.3">
      <c r="A87" s="10">
        <v>70</v>
      </c>
      <c r="B87" s="10" t="str">
        <v>Kristof Leirs</v>
      </c>
      <c r="C87" s="10">
        <v>0</v>
      </c>
    </row>
    <row r="88" spans="1:3" ht="20.25" x14ac:dyDescent="0.3">
      <c r="A88" s="10">
        <v>70</v>
      </c>
      <c r="B88" s="10" t="str">
        <v>Johny LINNEKENS</v>
      </c>
      <c r="C88" s="10">
        <v>0</v>
      </c>
    </row>
    <row r="89" spans="1:3" ht="20.25" x14ac:dyDescent="0.3">
      <c r="A89" s="10">
        <v>70</v>
      </c>
      <c r="B89" s="10" t="str">
        <v>Nico MATTHIJS</v>
      </c>
      <c r="C89" s="10">
        <v>0</v>
      </c>
    </row>
    <row r="90" spans="1:3" ht="20.25" x14ac:dyDescent="0.3">
      <c r="A90" s="10">
        <v>70</v>
      </c>
      <c r="B90" s="10" t="str">
        <v>Tanguy PANSAERTS</v>
      </c>
      <c r="C90" s="10">
        <v>0</v>
      </c>
    </row>
    <row r="91" spans="1:3" ht="20.25" x14ac:dyDescent="0.3">
      <c r="A91" s="10">
        <v>70</v>
      </c>
      <c r="B91" s="10" t="str">
        <v>Guy RAICKMAN</v>
      </c>
      <c r="C91" s="10">
        <v>0</v>
      </c>
    </row>
    <row r="92" spans="1:3" ht="20.25" x14ac:dyDescent="0.3">
      <c r="A92" s="10">
        <v>70</v>
      </c>
      <c r="B92" s="10" t="str">
        <v>Marita REYNDERS</v>
      </c>
      <c r="C92" s="10">
        <v>0</v>
      </c>
    </row>
    <row r="93" spans="1:3" ht="20.25" x14ac:dyDescent="0.3">
      <c r="A93" s="10">
        <v>70</v>
      </c>
      <c r="B93" s="10" t="str">
        <v>Bart ROOSEN</v>
      </c>
      <c r="C93" s="10">
        <v>0</v>
      </c>
    </row>
    <row r="94" spans="1:3" ht="20.25" x14ac:dyDescent="0.3">
      <c r="A94" s="10">
        <v>70</v>
      </c>
      <c r="B94" s="10" t="str">
        <v>Guy Serron</v>
      </c>
      <c r="C94" s="10">
        <v>0</v>
      </c>
    </row>
    <row r="95" spans="1:3" ht="20.25" x14ac:dyDescent="0.3">
      <c r="A95" s="10">
        <v>70</v>
      </c>
      <c r="B95" s="10" t="str">
        <v>Nadia SERRON</v>
      </c>
      <c r="C95" s="10">
        <v>0</v>
      </c>
    </row>
    <row r="96" spans="1:3" ht="20.25" x14ac:dyDescent="0.3">
      <c r="A96" s="10">
        <v>70</v>
      </c>
      <c r="B96" s="10" t="str">
        <v>Suzanne Struys</v>
      </c>
      <c r="C96" s="10">
        <v>0</v>
      </c>
    </row>
    <row r="97" spans="1:3" ht="20.25" x14ac:dyDescent="0.3">
      <c r="A97" s="10">
        <v>70</v>
      </c>
      <c r="B97" s="10" t="str">
        <v>Koen Thijs</v>
      </c>
      <c r="C97" s="10">
        <v>0</v>
      </c>
    </row>
    <row r="98" spans="1:3" ht="20.25" x14ac:dyDescent="0.3">
      <c r="A98" s="10">
        <v>70</v>
      </c>
      <c r="B98" s="10" t="str">
        <v>Alain Tuts</v>
      </c>
      <c r="C98" s="10">
        <v>0</v>
      </c>
    </row>
    <row r="99" spans="1:3" ht="20.25" x14ac:dyDescent="0.3">
      <c r="A99" s="10">
        <v>70</v>
      </c>
      <c r="B99" s="10" t="str">
        <v>Jurgen VANSEVENANT</v>
      </c>
      <c r="C99" s="10">
        <v>0</v>
      </c>
    </row>
  </sheetData>
  <sheetProtection sheet="1" selectLockedCells="1" selectUnlockedCells="1"/>
  <pageMargins left="0.7" right="0.7" top="0.75" bottom="0.75" header="0.3" footer="0.3"/>
  <pageSetup firstPageNumber="0" fitToWidth="0" fitToHeight="0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101"/>
  <sheetViews>
    <sheetView zoomScale="130" zoomScaleNormal="130" workbookViewId="0"/>
  </sheetViews>
  <sheetFormatPr defaultColWidth="8.7109375" defaultRowHeight="12.75" x14ac:dyDescent="0.2"/>
  <cols>
    <col min="1" max="1" width="7.7109375" customWidth="1"/>
    <col min="2" max="2" width="40.42578125" customWidth="1"/>
    <col min="3" max="3" width="20.42578125" customWidth="1"/>
    <col min="4" max="4" width="8.7109375" customWidth="1"/>
  </cols>
  <sheetData>
    <row r="1" spans="1:3" ht="33" x14ac:dyDescent="0.45">
      <c r="A1" s="11" t="s">
        <v>8</v>
      </c>
    </row>
    <row r="2" spans="1:3" ht="33" x14ac:dyDescent="0.45">
      <c r="A2" s="11" t="s">
        <v>125</v>
      </c>
    </row>
    <row r="3" spans="1:3" ht="18" customHeight="1" thickBot="1" x14ac:dyDescent="0.5">
      <c r="A3" s="11"/>
      <c r="B3" s="51"/>
    </row>
    <row r="4" spans="1:3" ht="20.25" x14ac:dyDescent="0.3">
      <c r="A4" s="10">
        <f t="shared" ref="A4:A35" si="0">RANK(C4,$B$4:$C$99,0)</f>
        <v>1</v>
      </c>
      <c r="B4" s="55" t="s">
        <v>87</v>
      </c>
      <c r="C4" s="42">
        <f>okt!K68</f>
        <v>3754</v>
      </c>
    </row>
    <row r="5" spans="1:3" ht="20.25" x14ac:dyDescent="0.3">
      <c r="A5" s="10">
        <f t="shared" si="0"/>
        <v>2</v>
      </c>
      <c r="B5" s="42" t="s">
        <v>88</v>
      </c>
      <c r="C5" s="42">
        <f>okt!K70</f>
        <v>3041</v>
      </c>
    </row>
    <row r="6" spans="1:3" ht="20.25" x14ac:dyDescent="0.3">
      <c r="A6" s="10">
        <f t="shared" si="0"/>
        <v>4</v>
      </c>
      <c r="B6" s="42" t="s">
        <v>28</v>
      </c>
      <c r="C6" s="42">
        <f>okt!K12</f>
        <v>2693</v>
      </c>
    </row>
    <row r="7" spans="1:3" ht="20.25" x14ac:dyDescent="0.3">
      <c r="A7" s="10">
        <f t="shared" si="0"/>
        <v>7</v>
      </c>
      <c r="B7" s="52" t="s">
        <v>36</v>
      </c>
      <c r="C7" s="42">
        <f>okt!K20</f>
        <v>2271</v>
      </c>
    </row>
    <row r="8" spans="1:3" ht="20.25" x14ac:dyDescent="0.3">
      <c r="A8" s="10">
        <f t="shared" si="0"/>
        <v>3</v>
      </c>
      <c r="B8" s="42" t="s">
        <v>49</v>
      </c>
      <c r="C8" s="42">
        <f>okt!K33</f>
        <v>2833</v>
      </c>
    </row>
    <row r="9" spans="1:3" ht="20.25" x14ac:dyDescent="0.3">
      <c r="A9" s="10">
        <f t="shared" si="0"/>
        <v>9</v>
      </c>
      <c r="B9" s="42" t="s">
        <v>102</v>
      </c>
      <c r="C9" s="42">
        <f>okt!K84</f>
        <v>2231</v>
      </c>
    </row>
    <row r="10" spans="1:3" ht="20.25" x14ac:dyDescent="0.3">
      <c r="A10" s="10">
        <f t="shared" si="0"/>
        <v>13</v>
      </c>
      <c r="B10" s="42" t="s">
        <v>65</v>
      </c>
      <c r="C10" s="42">
        <f>okt!K49</f>
        <v>1968</v>
      </c>
    </row>
    <row r="11" spans="1:3" ht="20.25" x14ac:dyDescent="0.3">
      <c r="A11" s="10">
        <f t="shared" si="0"/>
        <v>8</v>
      </c>
      <c r="B11" s="42" t="s">
        <v>77</v>
      </c>
      <c r="C11" s="42">
        <f>okt!K58</f>
        <v>2264</v>
      </c>
    </row>
    <row r="12" spans="1:3" ht="20.25" x14ac:dyDescent="0.3">
      <c r="A12" s="10">
        <f t="shared" si="0"/>
        <v>6</v>
      </c>
      <c r="B12" s="42" t="s">
        <v>76</v>
      </c>
      <c r="C12" s="42">
        <f>okt!K57</f>
        <v>2390</v>
      </c>
    </row>
    <row r="13" spans="1:3" ht="20.25" x14ac:dyDescent="0.3">
      <c r="A13" s="10">
        <f t="shared" si="0"/>
        <v>11</v>
      </c>
      <c r="B13" s="42" t="s">
        <v>60</v>
      </c>
      <c r="C13" s="42">
        <f>okt!K44</f>
        <v>2191</v>
      </c>
    </row>
    <row r="14" spans="1:3" ht="20.25" x14ac:dyDescent="0.3">
      <c r="A14" s="10">
        <f t="shared" si="0"/>
        <v>16</v>
      </c>
      <c r="B14" s="42" t="s">
        <v>72</v>
      </c>
      <c r="C14" s="42">
        <f>okt!K4</f>
        <v>1812</v>
      </c>
    </row>
    <row r="15" spans="1:3" ht="20.25" x14ac:dyDescent="0.3">
      <c r="A15" s="10">
        <f t="shared" si="0"/>
        <v>14</v>
      </c>
      <c r="B15" s="42" t="s">
        <v>95</v>
      </c>
      <c r="C15" s="42">
        <f>okt!K77</f>
        <v>1922</v>
      </c>
    </row>
    <row r="16" spans="1:3" ht="20.25" x14ac:dyDescent="0.3">
      <c r="A16" s="10">
        <f t="shared" si="0"/>
        <v>5</v>
      </c>
      <c r="B16" s="42" t="s">
        <v>42</v>
      </c>
      <c r="C16" s="42">
        <f>okt!K26</f>
        <v>2411</v>
      </c>
    </row>
    <row r="17" spans="1:3" ht="20.25" x14ac:dyDescent="0.3">
      <c r="A17" s="10">
        <f t="shared" si="0"/>
        <v>25</v>
      </c>
      <c r="B17" s="42" t="s">
        <v>73</v>
      </c>
      <c r="C17" s="42">
        <f>okt!K54</f>
        <v>1358</v>
      </c>
    </row>
    <row r="18" spans="1:3" ht="20.25" x14ac:dyDescent="0.3">
      <c r="A18" s="10">
        <f t="shared" si="0"/>
        <v>12</v>
      </c>
      <c r="B18" s="42" t="s">
        <v>44</v>
      </c>
      <c r="C18" s="42">
        <f>okt!K28</f>
        <v>2136</v>
      </c>
    </row>
    <row r="19" spans="1:3" ht="20.25" x14ac:dyDescent="0.3">
      <c r="A19" s="10">
        <f t="shared" si="0"/>
        <v>10</v>
      </c>
      <c r="B19" s="42" t="s">
        <v>39</v>
      </c>
      <c r="C19" s="42">
        <f>okt!K23</f>
        <v>2209</v>
      </c>
    </row>
    <row r="20" spans="1:3" ht="20.25" x14ac:dyDescent="0.3">
      <c r="A20" s="10">
        <f t="shared" si="0"/>
        <v>19</v>
      </c>
      <c r="B20" s="42" t="s">
        <v>26</v>
      </c>
      <c r="C20" s="42">
        <f>okt!K9</f>
        <v>1588</v>
      </c>
    </row>
    <row r="21" spans="1:3" ht="20.25" x14ac:dyDescent="0.3">
      <c r="A21" s="10">
        <f t="shared" si="0"/>
        <v>17</v>
      </c>
      <c r="B21" s="42" t="s">
        <v>24</v>
      </c>
      <c r="C21" s="42">
        <f>okt!K7</f>
        <v>1692</v>
      </c>
    </row>
    <row r="22" spans="1:3" ht="20.25" x14ac:dyDescent="0.3">
      <c r="A22" s="10">
        <f t="shared" si="0"/>
        <v>18</v>
      </c>
      <c r="B22" s="42" t="s">
        <v>99</v>
      </c>
      <c r="C22" s="42">
        <f>okt!K81</f>
        <v>1594</v>
      </c>
    </row>
    <row r="23" spans="1:3" ht="20.25" x14ac:dyDescent="0.3">
      <c r="A23" s="10">
        <f t="shared" si="0"/>
        <v>30</v>
      </c>
      <c r="B23" s="42" t="s">
        <v>96</v>
      </c>
      <c r="C23" s="42">
        <f>okt!K78</f>
        <v>1116</v>
      </c>
    </row>
    <row r="24" spans="1:3" ht="20.25" x14ac:dyDescent="0.3">
      <c r="A24" s="10">
        <f t="shared" si="0"/>
        <v>23</v>
      </c>
      <c r="B24" s="42" t="s">
        <v>71</v>
      </c>
      <c r="C24" s="42">
        <f>okt!K98</f>
        <v>1425</v>
      </c>
    </row>
    <row r="25" spans="1:3" ht="20.25" x14ac:dyDescent="0.3">
      <c r="A25" s="10">
        <f t="shared" si="0"/>
        <v>29</v>
      </c>
      <c r="B25" s="42" t="s">
        <v>54</v>
      </c>
      <c r="C25" s="42">
        <f>okt!K38</f>
        <v>1236</v>
      </c>
    </row>
    <row r="26" spans="1:3" ht="20.25" x14ac:dyDescent="0.3">
      <c r="A26" s="10">
        <f t="shared" si="0"/>
        <v>21</v>
      </c>
      <c r="B26" s="42" t="s">
        <v>83</v>
      </c>
      <c r="C26" s="42">
        <f>okt!K64</f>
        <v>1570</v>
      </c>
    </row>
    <row r="27" spans="1:3" ht="20.25" x14ac:dyDescent="0.3">
      <c r="A27" s="10">
        <f t="shared" si="0"/>
        <v>15</v>
      </c>
      <c r="B27" s="42" t="s">
        <v>56</v>
      </c>
      <c r="C27" s="42">
        <f>okt!K40</f>
        <v>1832</v>
      </c>
    </row>
    <row r="28" spans="1:3" ht="20.25" x14ac:dyDescent="0.3">
      <c r="A28" s="10">
        <f t="shared" si="0"/>
        <v>20</v>
      </c>
      <c r="B28" s="42" t="s">
        <v>61</v>
      </c>
      <c r="C28" s="42">
        <f>okt!K45</f>
        <v>1579</v>
      </c>
    </row>
    <row r="29" spans="1:3" ht="20.25" x14ac:dyDescent="0.3">
      <c r="A29" s="10">
        <f t="shared" si="0"/>
        <v>22</v>
      </c>
      <c r="B29" s="42" t="s">
        <v>52</v>
      </c>
      <c r="C29" s="42">
        <f>okt!K36</f>
        <v>1496</v>
      </c>
    </row>
    <row r="30" spans="1:3" ht="20.25" x14ac:dyDescent="0.3">
      <c r="A30" s="10">
        <f t="shared" si="0"/>
        <v>26</v>
      </c>
      <c r="B30" s="42" t="s">
        <v>108</v>
      </c>
      <c r="C30" s="42">
        <f>okt!K90</f>
        <v>1347</v>
      </c>
    </row>
    <row r="31" spans="1:3" ht="20.25" x14ac:dyDescent="0.3">
      <c r="A31" s="10">
        <f t="shared" si="0"/>
        <v>24</v>
      </c>
      <c r="B31" s="42" t="s">
        <v>41</v>
      </c>
      <c r="C31" s="42">
        <f>okt!K25</f>
        <v>1420</v>
      </c>
    </row>
    <row r="32" spans="1:3" ht="20.25" x14ac:dyDescent="0.3">
      <c r="A32" s="10">
        <f t="shared" si="0"/>
        <v>28</v>
      </c>
      <c r="B32" s="42" t="s">
        <v>68</v>
      </c>
      <c r="C32" s="42">
        <f>okt!K52</f>
        <v>1253</v>
      </c>
    </row>
    <row r="33" spans="1:3" ht="20.25" x14ac:dyDescent="0.3">
      <c r="A33" s="10">
        <f t="shared" si="0"/>
        <v>31</v>
      </c>
      <c r="B33" s="42" t="s">
        <v>97</v>
      </c>
      <c r="C33" s="42">
        <f>okt!K79</f>
        <v>1029</v>
      </c>
    </row>
    <row r="34" spans="1:3" ht="20.25" x14ac:dyDescent="0.3">
      <c r="A34" s="10">
        <f t="shared" si="0"/>
        <v>27</v>
      </c>
      <c r="B34" s="42" t="s">
        <v>29</v>
      </c>
      <c r="C34" s="42">
        <f>okt!K13</f>
        <v>1339</v>
      </c>
    </row>
    <row r="35" spans="1:3" ht="20.25" x14ac:dyDescent="0.3">
      <c r="A35" s="10">
        <f t="shared" si="0"/>
        <v>34</v>
      </c>
      <c r="B35" s="42" t="s">
        <v>111</v>
      </c>
      <c r="C35" s="42">
        <f>okt!K93</f>
        <v>920</v>
      </c>
    </row>
    <row r="36" spans="1:3" ht="20.25" x14ac:dyDescent="0.3">
      <c r="A36" s="10">
        <f t="shared" ref="A36:A67" si="1">RANK(C36,$B$4:$C$99,0)</f>
        <v>36</v>
      </c>
      <c r="B36" s="42" t="s">
        <v>106</v>
      </c>
      <c r="C36" s="42">
        <f>okt!K88</f>
        <v>887</v>
      </c>
    </row>
    <row r="37" spans="1:3" ht="20.25" x14ac:dyDescent="0.3">
      <c r="A37" s="10">
        <f t="shared" si="1"/>
        <v>35</v>
      </c>
      <c r="B37" s="42" t="s">
        <v>110</v>
      </c>
      <c r="C37" s="42">
        <f>okt!K92</f>
        <v>905</v>
      </c>
    </row>
    <row r="38" spans="1:3" ht="20.25" x14ac:dyDescent="0.3">
      <c r="A38" s="10">
        <f t="shared" si="1"/>
        <v>32</v>
      </c>
      <c r="B38" s="42" t="s">
        <v>67</v>
      </c>
      <c r="C38" s="42">
        <f>okt!K51</f>
        <v>962</v>
      </c>
    </row>
    <row r="39" spans="1:3" ht="20.25" x14ac:dyDescent="0.3">
      <c r="A39" s="10">
        <f t="shared" si="1"/>
        <v>38</v>
      </c>
      <c r="B39" s="42" t="s">
        <v>113</v>
      </c>
      <c r="C39" s="42">
        <f>okt!K95</f>
        <v>678</v>
      </c>
    </row>
    <row r="40" spans="1:3" ht="20.25" x14ac:dyDescent="0.3">
      <c r="A40" s="10">
        <f t="shared" si="1"/>
        <v>41</v>
      </c>
      <c r="B40" s="42" t="s">
        <v>94</v>
      </c>
      <c r="C40" s="42">
        <f>okt!K76</f>
        <v>628</v>
      </c>
    </row>
    <row r="41" spans="1:3" ht="20.25" x14ac:dyDescent="0.3">
      <c r="A41" s="10">
        <f t="shared" si="1"/>
        <v>43</v>
      </c>
      <c r="B41" s="42" t="s">
        <v>101</v>
      </c>
      <c r="C41" s="42">
        <f>okt!K83</f>
        <v>580</v>
      </c>
    </row>
    <row r="42" spans="1:3" ht="20.25" x14ac:dyDescent="0.3">
      <c r="A42" s="10">
        <f t="shared" si="1"/>
        <v>47</v>
      </c>
      <c r="B42" s="42" t="s">
        <v>66</v>
      </c>
      <c r="C42" s="42">
        <f>okt!K50</f>
        <v>431</v>
      </c>
    </row>
    <row r="43" spans="1:3" ht="20.25" x14ac:dyDescent="0.3">
      <c r="A43" s="10">
        <f t="shared" si="1"/>
        <v>49</v>
      </c>
      <c r="B43" s="42" t="s">
        <v>116</v>
      </c>
      <c r="C43" s="42">
        <f>okt!K99</f>
        <v>386</v>
      </c>
    </row>
    <row r="44" spans="1:3" ht="20.25" x14ac:dyDescent="0.3">
      <c r="A44" s="10">
        <f t="shared" si="1"/>
        <v>39</v>
      </c>
      <c r="B44" s="42" t="s">
        <v>57</v>
      </c>
      <c r="C44" s="42">
        <f>okt!K41</f>
        <v>676</v>
      </c>
    </row>
    <row r="45" spans="1:3" ht="20.25" x14ac:dyDescent="0.3">
      <c r="A45" s="10">
        <f t="shared" si="1"/>
        <v>48</v>
      </c>
      <c r="B45" s="42" t="s">
        <v>104</v>
      </c>
      <c r="C45" s="42">
        <f>okt!K86</f>
        <v>429</v>
      </c>
    </row>
    <row r="46" spans="1:3" ht="20.25" x14ac:dyDescent="0.3">
      <c r="A46" s="10">
        <f t="shared" si="1"/>
        <v>33</v>
      </c>
      <c r="B46" s="42" t="s">
        <v>78</v>
      </c>
      <c r="C46" s="42">
        <f>okt!K59</f>
        <v>949</v>
      </c>
    </row>
    <row r="47" spans="1:3" ht="20.25" x14ac:dyDescent="0.3">
      <c r="A47" s="10">
        <f t="shared" si="1"/>
        <v>46</v>
      </c>
      <c r="B47" s="42" t="s">
        <v>81</v>
      </c>
      <c r="C47" s="42">
        <f>okt!K62</f>
        <v>434</v>
      </c>
    </row>
    <row r="48" spans="1:3" ht="20.25" x14ac:dyDescent="0.3">
      <c r="A48" s="10">
        <f t="shared" si="1"/>
        <v>44</v>
      </c>
      <c r="B48" s="42" t="s">
        <v>32</v>
      </c>
      <c r="C48" s="42">
        <f>okt!K16</f>
        <v>533</v>
      </c>
    </row>
    <row r="49" spans="1:3" ht="20.25" x14ac:dyDescent="0.3">
      <c r="A49" s="10">
        <f t="shared" si="1"/>
        <v>45</v>
      </c>
      <c r="B49" s="42" t="s">
        <v>69</v>
      </c>
      <c r="C49" s="42">
        <f>okt!K53</f>
        <v>440</v>
      </c>
    </row>
    <row r="50" spans="1:3" ht="20.25" x14ac:dyDescent="0.3">
      <c r="A50" s="10">
        <f t="shared" si="1"/>
        <v>51</v>
      </c>
      <c r="B50" s="42" t="s">
        <v>30</v>
      </c>
      <c r="C50" s="42">
        <f>okt!K14</f>
        <v>343</v>
      </c>
    </row>
    <row r="51" spans="1:3" ht="20.25" x14ac:dyDescent="0.3">
      <c r="A51" s="10">
        <f t="shared" si="1"/>
        <v>40</v>
      </c>
      <c r="B51" s="42" t="s">
        <v>51</v>
      </c>
      <c r="C51" s="42">
        <f>okt!K35</f>
        <v>630</v>
      </c>
    </row>
    <row r="52" spans="1:3" ht="20.25" x14ac:dyDescent="0.3">
      <c r="A52" s="10">
        <f t="shared" si="1"/>
        <v>50</v>
      </c>
      <c r="B52" s="42" t="s">
        <v>47</v>
      </c>
      <c r="C52" s="42">
        <f>okt!K31</f>
        <v>346</v>
      </c>
    </row>
    <row r="53" spans="1:3" ht="20.25" x14ac:dyDescent="0.3">
      <c r="A53" s="10">
        <f t="shared" si="1"/>
        <v>42</v>
      </c>
      <c r="B53" s="42" t="s">
        <v>103</v>
      </c>
      <c r="C53" s="42">
        <f>okt!K85</f>
        <v>603</v>
      </c>
    </row>
    <row r="54" spans="1:3" ht="20.25" x14ac:dyDescent="0.3">
      <c r="A54" s="10">
        <f t="shared" si="1"/>
        <v>54</v>
      </c>
      <c r="B54" s="42" t="s">
        <v>126</v>
      </c>
      <c r="C54" s="42">
        <f>okt!K10</f>
        <v>179</v>
      </c>
    </row>
    <row r="55" spans="1:3" ht="20.25" x14ac:dyDescent="0.3">
      <c r="A55" s="10">
        <f t="shared" si="1"/>
        <v>55</v>
      </c>
      <c r="B55" s="42" t="s">
        <v>86</v>
      </c>
      <c r="C55" s="42">
        <f>okt!K67</f>
        <v>171</v>
      </c>
    </row>
    <row r="56" spans="1:3" ht="20.25" x14ac:dyDescent="0.3">
      <c r="A56" s="10">
        <f t="shared" si="1"/>
        <v>56</v>
      </c>
      <c r="B56" s="42" t="s">
        <v>34</v>
      </c>
      <c r="C56" s="42">
        <f>okt!K18</f>
        <v>170</v>
      </c>
    </row>
    <row r="57" spans="1:3" ht="20.25" x14ac:dyDescent="0.3">
      <c r="A57" s="10">
        <f t="shared" si="1"/>
        <v>66</v>
      </c>
      <c r="B57" s="42" t="s">
        <v>37</v>
      </c>
      <c r="C57" s="42">
        <f>okt!K21</f>
        <v>57</v>
      </c>
    </row>
    <row r="58" spans="1:3" ht="20.25" x14ac:dyDescent="0.3">
      <c r="A58" s="10">
        <f t="shared" si="1"/>
        <v>56</v>
      </c>
      <c r="B58" s="42" t="s">
        <v>74</v>
      </c>
      <c r="C58" s="42">
        <f>okt!K55</f>
        <v>170</v>
      </c>
    </row>
    <row r="59" spans="1:3" ht="20.25" x14ac:dyDescent="0.3">
      <c r="A59" s="10">
        <f t="shared" si="1"/>
        <v>71</v>
      </c>
      <c r="B59" s="42" t="s">
        <v>38</v>
      </c>
      <c r="C59" s="42">
        <f>okt!K22</f>
        <v>0</v>
      </c>
    </row>
    <row r="60" spans="1:3" ht="20.25" x14ac:dyDescent="0.3">
      <c r="A60" s="10">
        <f t="shared" si="1"/>
        <v>61</v>
      </c>
      <c r="B60" s="42" t="s">
        <v>128</v>
      </c>
      <c r="C60" s="42">
        <f>okt!K5</f>
        <v>138</v>
      </c>
    </row>
    <row r="61" spans="1:3" ht="20.25" x14ac:dyDescent="0.3">
      <c r="A61" s="10">
        <f t="shared" si="1"/>
        <v>71</v>
      </c>
      <c r="B61" s="42" t="s">
        <v>23</v>
      </c>
      <c r="C61" s="42">
        <f>okt!K6</f>
        <v>0</v>
      </c>
    </row>
    <row r="62" spans="1:3" ht="20.25" x14ac:dyDescent="0.3">
      <c r="A62" s="10">
        <f t="shared" si="1"/>
        <v>65</v>
      </c>
      <c r="B62" s="42" t="s">
        <v>25</v>
      </c>
      <c r="C62" s="42">
        <f>okt!K8</f>
        <v>70</v>
      </c>
    </row>
    <row r="63" spans="1:3" ht="20.25" x14ac:dyDescent="0.3">
      <c r="A63" s="10">
        <f t="shared" si="1"/>
        <v>52</v>
      </c>
      <c r="B63" s="42" t="s">
        <v>27</v>
      </c>
      <c r="C63" s="42">
        <f>okt!K11</f>
        <v>257</v>
      </c>
    </row>
    <row r="64" spans="1:3" ht="20.25" x14ac:dyDescent="0.3">
      <c r="A64" s="10">
        <f t="shared" si="1"/>
        <v>67</v>
      </c>
      <c r="B64" s="42" t="s">
        <v>31</v>
      </c>
      <c r="C64" s="42">
        <f>okt!K15</f>
        <v>50</v>
      </c>
    </row>
    <row r="65" spans="1:3" ht="20.25" x14ac:dyDescent="0.3">
      <c r="A65" s="10">
        <f t="shared" si="1"/>
        <v>37</v>
      </c>
      <c r="B65" s="42" t="s">
        <v>127</v>
      </c>
      <c r="C65" s="42">
        <f>okt!K17</f>
        <v>773</v>
      </c>
    </row>
    <row r="66" spans="1:3" ht="20.25" x14ac:dyDescent="0.3">
      <c r="A66" s="10">
        <f t="shared" si="1"/>
        <v>71</v>
      </c>
      <c r="B66" s="42" t="s">
        <v>35</v>
      </c>
      <c r="C66" s="42">
        <f>okt!K19</f>
        <v>0</v>
      </c>
    </row>
    <row r="67" spans="1:3" ht="20.25" x14ac:dyDescent="0.3">
      <c r="A67" s="10">
        <f t="shared" si="1"/>
        <v>71</v>
      </c>
      <c r="B67" s="42" t="s">
        <v>40</v>
      </c>
      <c r="C67" s="42">
        <f>okt!K24</f>
        <v>0</v>
      </c>
    </row>
    <row r="68" spans="1:3" ht="20.25" x14ac:dyDescent="0.3">
      <c r="A68" s="10">
        <f t="shared" ref="A68:A99" si="2">RANK(C68,$B$4:$C$99,0)</f>
        <v>71</v>
      </c>
      <c r="B68" s="42" t="s">
        <v>43</v>
      </c>
      <c r="C68" s="42">
        <f>okt!K27</f>
        <v>0</v>
      </c>
    </row>
    <row r="69" spans="1:3" ht="20.25" x14ac:dyDescent="0.3">
      <c r="A69" s="10">
        <f t="shared" si="2"/>
        <v>71</v>
      </c>
      <c r="B69" s="42" t="s">
        <v>45</v>
      </c>
      <c r="C69" s="42">
        <f>okt!K29</f>
        <v>0</v>
      </c>
    </row>
    <row r="70" spans="1:3" ht="20.25" x14ac:dyDescent="0.3">
      <c r="A70" s="10">
        <f t="shared" si="2"/>
        <v>71</v>
      </c>
      <c r="B70" s="42" t="s">
        <v>46</v>
      </c>
      <c r="C70" s="42">
        <f>okt!K30</f>
        <v>0</v>
      </c>
    </row>
    <row r="71" spans="1:3" ht="20.25" x14ac:dyDescent="0.3">
      <c r="A71" s="10">
        <f t="shared" si="2"/>
        <v>71</v>
      </c>
      <c r="B71" s="42" t="s">
        <v>48</v>
      </c>
      <c r="C71" s="42">
        <f>okt!K32</f>
        <v>0</v>
      </c>
    </row>
    <row r="72" spans="1:3" ht="20.25" x14ac:dyDescent="0.3">
      <c r="A72" s="10">
        <f t="shared" si="2"/>
        <v>71</v>
      </c>
      <c r="B72" s="42" t="s">
        <v>50</v>
      </c>
      <c r="C72" s="42">
        <f>okt!K34</f>
        <v>0</v>
      </c>
    </row>
    <row r="73" spans="1:3" ht="20.25" x14ac:dyDescent="0.3">
      <c r="A73" s="10">
        <f t="shared" si="2"/>
        <v>53</v>
      </c>
      <c r="B73" s="42" t="s">
        <v>53</v>
      </c>
      <c r="C73" s="42">
        <f>okt!K37</f>
        <v>211</v>
      </c>
    </row>
    <row r="74" spans="1:3" ht="20.25" x14ac:dyDescent="0.3">
      <c r="A74" s="10">
        <f t="shared" si="2"/>
        <v>71</v>
      </c>
      <c r="B74" s="42" t="s">
        <v>55</v>
      </c>
      <c r="C74" s="42">
        <f>okt!K39</f>
        <v>0</v>
      </c>
    </row>
    <row r="75" spans="1:3" ht="20.25" x14ac:dyDescent="0.3">
      <c r="A75" s="10">
        <f t="shared" si="2"/>
        <v>71</v>
      </c>
      <c r="B75" s="42" t="s">
        <v>58</v>
      </c>
      <c r="C75" s="42">
        <f>okt!K42</f>
        <v>0</v>
      </c>
    </row>
    <row r="76" spans="1:3" ht="20.25" x14ac:dyDescent="0.3">
      <c r="A76" s="10">
        <f t="shared" si="2"/>
        <v>71</v>
      </c>
      <c r="B76" s="42" t="s">
        <v>59</v>
      </c>
      <c r="C76" s="42">
        <f>okt!K43</f>
        <v>0</v>
      </c>
    </row>
    <row r="77" spans="1:3" ht="20.25" x14ac:dyDescent="0.3">
      <c r="A77" s="10">
        <f t="shared" si="2"/>
        <v>71</v>
      </c>
      <c r="B77" s="42" t="s">
        <v>62</v>
      </c>
      <c r="C77" s="42">
        <f>okt!K46</f>
        <v>0</v>
      </c>
    </row>
    <row r="78" spans="1:3" ht="20.25" x14ac:dyDescent="0.3">
      <c r="A78" s="10">
        <f t="shared" si="2"/>
        <v>71</v>
      </c>
      <c r="B78" s="42" t="s">
        <v>63</v>
      </c>
      <c r="C78" s="42">
        <f>okt!K47</f>
        <v>0</v>
      </c>
    </row>
    <row r="79" spans="1:3" ht="20.25" x14ac:dyDescent="0.3">
      <c r="A79" s="10">
        <f t="shared" si="2"/>
        <v>71</v>
      </c>
      <c r="B79" s="42" t="s">
        <v>64</v>
      </c>
      <c r="C79" s="42">
        <f>okt!K48</f>
        <v>0</v>
      </c>
    </row>
    <row r="80" spans="1:3" ht="20.25" x14ac:dyDescent="0.3">
      <c r="A80" s="10">
        <f t="shared" si="2"/>
        <v>71</v>
      </c>
      <c r="B80" s="42" t="s">
        <v>75</v>
      </c>
      <c r="C80" s="42">
        <f>okt!K56</f>
        <v>0</v>
      </c>
    </row>
    <row r="81" spans="1:3" ht="20.25" x14ac:dyDescent="0.3">
      <c r="A81" s="10">
        <f t="shared" si="2"/>
        <v>71</v>
      </c>
      <c r="B81" s="42" t="s">
        <v>79</v>
      </c>
      <c r="C81" s="42">
        <f>okt!K60</f>
        <v>0</v>
      </c>
    </row>
    <row r="82" spans="1:3" ht="20.25" x14ac:dyDescent="0.3">
      <c r="A82" s="10">
        <f t="shared" si="2"/>
        <v>71</v>
      </c>
      <c r="B82" s="42" t="s">
        <v>80</v>
      </c>
      <c r="C82" s="42">
        <f>okt!K61</f>
        <v>0</v>
      </c>
    </row>
    <row r="83" spans="1:3" ht="20.25" x14ac:dyDescent="0.3">
      <c r="A83" s="10">
        <f t="shared" si="2"/>
        <v>68</v>
      </c>
      <c r="B83" s="42" t="s">
        <v>82</v>
      </c>
      <c r="C83" s="42">
        <f>okt!K63</f>
        <v>42</v>
      </c>
    </row>
    <row r="84" spans="1:3" ht="20.25" x14ac:dyDescent="0.3">
      <c r="A84" s="10">
        <f t="shared" si="2"/>
        <v>71</v>
      </c>
      <c r="B84" s="42" t="s">
        <v>84</v>
      </c>
      <c r="C84" s="42">
        <f>okt!K65</f>
        <v>0</v>
      </c>
    </row>
    <row r="85" spans="1:3" ht="20.25" x14ac:dyDescent="0.3">
      <c r="A85" s="10">
        <f t="shared" si="2"/>
        <v>71</v>
      </c>
      <c r="B85" s="42" t="s">
        <v>85</v>
      </c>
      <c r="C85" s="42">
        <f>okt!K66</f>
        <v>0</v>
      </c>
    </row>
    <row r="86" spans="1:3" ht="20.25" x14ac:dyDescent="0.3">
      <c r="A86" s="10">
        <f t="shared" si="2"/>
        <v>68</v>
      </c>
      <c r="B86" s="42" t="s">
        <v>70</v>
      </c>
      <c r="C86" s="42">
        <f>okt!K69</f>
        <v>42</v>
      </c>
    </row>
    <row r="87" spans="1:3" ht="20.25" x14ac:dyDescent="0.3">
      <c r="A87" s="10">
        <f t="shared" si="2"/>
        <v>64</v>
      </c>
      <c r="B87" s="42" t="s">
        <v>89</v>
      </c>
      <c r="C87" s="42">
        <f>okt!K71</f>
        <v>75</v>
      </c>
    </row>
    <row r="88" spans="1:3" ht="20.25" x14ac:dyDescent="0.3">
      <c r="A88" s="10">
        <f t="shared" si="2"/>
        <v>71</v>
      </c>
      <c r="B88" s="42" t="s">
        <v>90</v>
      </c>
      <c r="C88" s="42">
        <f>okt!K72</f>
        <v>0</v>
      </c>
    </row>
    <row r="89" spans="1:3" ht="20.25" x14ac:dyDescent="0.3">
      <c r="A89" s="10">
        <f t="shared" si="2"/>
        <v>71</v>
      </c>
      <c r="B89" s="42" t="s">
        <v>91</v>
      </c>
      <c r="C89" s="42">
        <f>okt!K73</f>
        <v>0</v>
      </c>
    </row>
    <row r="90" spans="1:3" ht="20.25" x14ac:dyDescent="0.3">
      <c r="A90" s="10">
        <f t="shared" si="2"/>
        <v>56</v>
      </c>
      <c r="B90" s="42" t="s">
        <v>92</v>
      </c>
      <c r="C90" s="42">
        <f>okt!K74</f>
        <v>170</v>
      </c>
    </row>
    <row r="91" spans="1:3" ht="20.25" x14ac:dyDescent="0.3">
      <c r="A91" s="10">
        <f t="shared" si="2"/>
        <v>56</v>
      </c>
      <c r="B91" s="42" t="s">
        <v>93</v>
      </c>
      <c r="C91" s="42">
        <f>okt!K75</f>
        <v>170</v>
      </c>
    </row>
    <row r="92" spans="1:3" ht="20.25" x14ac:dyDescent="0.3">
      <c r="A92" s="10">
        <f t="shared" si="2"/>
        <v>71</v>
      </c>
      <c r="B92" s="42" t="s">
        <v>98</v>
      </c>
      <c r="C92" s="42">
        <f>okt!K80</f>
        <v>0</v>
      </c>
    </row>
    <row r="93" spans="1:3" ht="20.25" x14ac:dyDescent="0.3">
      <c r="A93" s="10">
        <f t="shared" si="2"/>
        <v>71</v>
      </c>
      <c r="B93" s="42" t="s">
        <v>100</v>
      </c>
      <c r="C93" s="42">
        <f>okt!K82</f>
        <v>0</v>
      </c>
    </row>
    <row r="94" spans="1:3" ht="20.25" x14ac:dyDescent="0.3">
      <c r="A94" s="10">
        <f t="shared" si="2"/>
        <v>71</v>
      </c>
      <c r="B94" s="42" t="s">
        <v>105</v>
      </c>
      <c r="C94" s="42">
        <f>okt!K87</f>
        <v>0</v>
      </c>
    </row>
    <row r="95" spans="1:3" ht="20.25" x14ac:dyDescent="0.3">
      <c r="A95" s="10">
        <f t="shared" si="2"/>
        <v>63</v>
      </c>
      <c r="B95" s="42" t="s">
        <v>107</v>
      </c>
      <c r="C95" s="42">
        <f>okt!K89</f>
        <v>110</v>
      </c>
    </row>
    <row r="96" spans="1:3" ht="20.25" x14ac:dyDescent="0.3">
      <c r="A96" s="10">
        <f t="shared" si="2"/>
        <v>68</v>
      </c>
      <c r="B96" s="42" t="s">
        <v>109</v>
      </c>
      <c r="C96" s="42">
        <f>okt!K91</f>
        <v>42</v>
      </c>
    </row>
    <row r="97" spans="1:3" ht="20.25" x14ac:dyDescent="0.3">
      <c r="A97" s="10">
        <f t="shared" si="2"/>
        <v>62</v>
      </c>
      <c r="B97" s="42" t="s">
        <v>112</v>
      </c>
      <c r="C97" s="42">
        <f>okt!K94</f>
        <v>125</v>
      </c>
    </row>
    <row r="98" spans="1:3" ht="20.25" x14ac:dyDescent="0.3">
      <c r="A98" s="10">
        <f t="shared" si="2"/>
        <v>71</v>
      </c>
      <c r="B98" s="42" t="s">
        <v>114</v>
      </c>
      <c r="C98" s="42">
        <f>okt!K96</f>
        <v>0</v>
      </c>
    </row>
    <row r="99" spans="1:3" ht="20.25" x14ac:dyDescent="0.3">
      <c r="A99" s="10">
        <f t="shared" si="2"/>
        <v>60</v>
      </c>
      <c r="B99" s="42" t="s">
        <v>115</v>
      </c>
      <c r="C99" s="42">
        <f>okt!K97</f>
        <v>142</v>
      </c>
    </row>
    <row r="100" spans="1:3" ht="20.25" x14ac:dyDescent="0.3">
      <c r="B100" s="10"/>
    </row>
    <row r="101" spans="1:3" ht="20.25" x14ac:dyDescent="0.3">
      <c r="B101" s="10"/>
    </row>
  </sheetData>
  <sheetProtection sheet="1" selectLockedCells="1" selectUnlockedCells="1"/>
  <sortState xmlns:xlrd2="http://schemas.microsoft.com/office/spreadsheetml/2017/richdata2" ref="A4:C99">
    <sortCondition ref="A4:A99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77C59-E2EE-4B4D-AE9D-8958074FEAE9}">
  <dimension ref="A1:C99"/>
  <sheetViews>
    <sheetView zoomScale="130" zoomScaleNormal="130" workbookViewId="0"/>
  </sheetViews>
  <sheetFormatPr defaultRowHeight="20.25" x14ac:dyDescent="0.3"/>
  <cols>
    <col min="1" max="1" width="7.7109375" style="10" customWidth="1"/>
    <col min="2" max="2" width="40.7109375" style="10" customWidth="1"/>
    <col min="3" max="3" width="20.7109375" style="10" customWidth="1"/>
  </cols>
  <sheetData>
    <row r="1" spans="1:3" ht="33" x14ac:dyDescent="0.45">
      <c r="A1" s="11" t="s">
        <v>8</v>
      </c>
      <c r="B1"/>
      <c r="C1"/>
    </row>
    <row r="2" spans="1:3" ht="33" x14ac:dyDescent="0.45">
      <c r="A2" s="11" t="s">
        <v>125</v>
      </c>
      <c r="B2"/>
      <c r="C2"/>
    </row>
    <row r="4" spans="1:3" x14ac:dyDescent="0.3">
      <c r="A4" s="10" cm="1">
        <f t="array" ref="A4:C99">_xlfn.SORTBY(KM!A4:C99,KM!C4:C99,-1)</f>
        <v>1</v>
      </c>
      <c r="B4" s="10" t="str">
        <v>Patrick SCALAIS</v>
      </c>
      <c r="C4" s="10">
        <v>3754</v>
      </c>
    </row>
    <row r="5" spans="1:3" x14ac:dyDescent="0.3">
      <c r="A5" s="10">
        <v>2</v>
      </c>
      <c r="B5" s="10" t="str">
        <v>Tony SCHEVENELS</v>
      </c>
      <c r="C5" s="10">
        <v>3041</v>
      </c>
    </row>
    <row r="6" spans="1:3" x14ac:dyDescent="0.3">
      <c r="A6" s="10">
        <v>3</v>
      </c>
      <c r="B6" s="10" t="str">
        <v>André GUILLIAMS</v>
      </c>
      <c r="C6" s="10">
        <v>2833</v>
      </c>
    </row>
    <row r="7" spans="1:3" x14ac:dyDescent="0.3">
      <c r="A7" s="10">
        <v>4</v>
      </c>
      <c r="B7" s="10" t="str">
        <v>Guy BRANCKAUTE</v>
      </c>
      <c r="C7" s="10">
        <v>2693</v>
      </c>
    </row>
    <row r="8" spans="1:3" x14ac:dyDescent="0.3">
      <c r="A8" s="10">
        <v>5</v>
      </c>
      <c r="B8" s="10" t="str">
        <v>Francis DUNON</v>
      </c>
      <c r="C8" s="10">
        <v>2411</v>
      </c>
    </row>
    <row r="9" spans="1:3" x14ac:dyDescent="0.3">
      <c r="A9" s="10">
        <v>6</v>
      </c>
      <c r="B9" s="10" t="str">
        <v>Walter MIEVIS</v>
      </c>
      <c r="C9" s="10">
        <v>2390</v>
      </c>
    </row>
    <row r="10" spans="1:3" x14ac:dyDescent="0.3">
      <c r="A10" s="10">
        <v>7</v>
      </c>
      <c r="B10" s="10" t="str">
        <v>Filip DENHAEN</v>
      </c>
      <c r="C10" s="10">
        <v>2271</v>
      </c>
    </row>
    <row r="11" spans="1:3" x14ac:dyDescent="0.3">
      <c r="A11" s="10">
        <v>8</v>
      </c>
      <c r="B11" s="10" t="str">
        <v>Guido MOMBAERS</v>
      </c>
      <c r="C11" s="10">
        <v>2264</v>
      </c>
    </row>
    <row r="12" spans="1:3" x14ac:dyDescent="0.3">
      <c r="A12" s="10">
        <v>9</v>
      </c>
      <c r="B12" s="10" t="str">
        <v>Marc THIRION</v>
      </c>
      <c r="C12" s="10">
        <v>2231</v>
      </c>
    </row>
    <row r="13" spans="1:3" x14ac:dyDescent="0.3">
      <c r="A13" s="10">
        <v>10</v>
      </c>
      <c r="B13" s="10" t="str">
        <v>Philippe DEWAELHEYNS</v>
      </c>
      <c r="C13" s="10">
        <v>2209</v>
      </c>
    </row>
    <row r="14" spans="1:3" x14ac:dyDescent="0.3">
      <c r="A14" s="10">
        <v>11</v>
      </c>
      <c r="B14" s="10" t="str">
        <v>Patrick JANSSENS</v>
      </c>
      <c r="C14" s="10">
        <v>2191</v>
      </c>
    </row>
    <row r="15" spans="1:3" x14ac:dyDescent="0.3">
      <c r="A15" s="10">
        <v>12</v>
      </c>
      <c r="B15" s="10" t="str">
        <v>André FETS</v>
      </c>
      <c r="C15" s="10">
        <v>2136</v>
      </c>
    </row>
    <row r="16" spans="1:3" x14ac:dyDescent="0.3">
      <c r="A16" s="10">
        <v>13</v>
      </c>
      <c r="B16" s="10" t="str">
        <v>Didier LOGIST</v>
      </c>
      <c r="C16" s="10">
        <v>1968</v>
      </c>
    </row>
    <row r="17" spans="1:3" x14ac:dyDescent="0.3">
      <c r="A17" s="10">
        <v>14</v>
      </c>
      <c r="B17" s="10" t="str">
        <v>Marc SOMERS</v>
      </c>
      <c r="C17" s="10">
        <v>1922</v>
      </c>
    </row>
    <row r="18" spans="1:3" x14ac:dyDescent="0.3">
      <c r="A18" s="10">
        <v>15</v>
      </c>
      <c r="B18" s="10" t="str">
        <v>Paul HOMBROUKX</v>
      </c>
      <c r="C18" s="10">
        <v>1832</v>
      </c>
    </row>
    <row r="19" spans="1:3" x14ac:dyDescent="0.3">
      <c r="A19" s="10">
        <v>16</v>
      </c>
      <c r="B19" s="10" t="str">
        <v>Gregory ANTIOCO</v>
      </c>
      <c r="C19" s="10">
        <v>1812</v>
      </c>
    </row>
    <row r="20" spans="1:3" x14ac:dyDescent="0.3">
      <c r="A20" s="10">
        <v>17</v>
      </c>
      <c r="B20" s="10" t="str">
        <v>Emile BOLLING</v>
      </c>
      <c r="C20" s="10">
        <v>1692</v>
      </c>
    </row>
    <row r="21" spans="1:3" x14ac:dyDescent="0.3">
      <c r="A21" s="10">
        <v>18</v>
      </c>
      <c r="B21" s="10" t="str">
        <v>Hugo TEMBUYSER</v>
      </c>
      <c r="C21" s="10">
        <v>1594</v>
      </c>
    </row>
    <row r="22" spans="1:3" x14ac:dyDescent="0.3">
      <c r="A22" s="10">
        <v>19</v>
      </c>
      <c r="B22" s="10" t="str">
        <v>Alain BOYEN</v>
      </c>
      <c r="C22" s="10">
        <v>1588</v>
      </c>
    </row>
    <row r="23" spans="1:3" x14ac:dyDescent="0.3">
      <c r="A23" s="10">
        <v>20</v>
      </c>
      <c r="B23" s="10" t="str">
        <v>Hans KEMPENEERS</v>
      </c>
      <c r="C23" s="10">
        <v>1579</v>
      </c>
    </row>
    <row r="24" spans="1:3" x14ac:dyDescent="0.3">
      <c r="A24" s="10">
        <v>21</v>
      </c>
      <c r="B24" s="10" t="str">
        <v>Stijn REYNAERTS</v>
      </c>
      <c r="C24" s="10">
        <v>1570</v>
      </c>
    </row>
    <row r="25" spans="1:3" x14ac:dyDescent="0.3">
      <c r="A25" s="10">
        <v>22</v>
      </c>
      <c r="B25" s="10" t="str">
        <v>Kevin HENDRICKX</v>
      </c>
      <c r="C25" s="10">
        <v>1496</v>
      </c>
    </row>
    <row r="26" spans="1:3" x14ac:dyDescent="0.3">
      <c r="A26" s="10">
        <v>23</v>
      </c>
      <c r="B26" s="10" t="str">
        <v>Sylvain VRANKEN</v>
      </c>
      <c r="C26" s="10">
        <v>1425</v>
      </c>
    </row>
    <row r="27" spans="1:3" x14ac:dyDescent="0.3">
      <c r="A27" s="10">
        <v>24</v>
      </c>
      <c r="B27" s="10" t="str">
        <v>Maurice DULIER</v>
      </c>
      <c r="C27" s="10">
        <v>1420</v>
      </c>
    </row>
    <row r="28" spans="1:3" x14ac:dyDescent="0.3">
      <c r="A28" s="10">
        <v>25</v>
      </c>
      <c r="B28" s="10" t="str">
        <v>Pascal MASI</v>
      </c>
      <c r="C28" s="10">
        <v>1358</v>
      </c>
    </row>
    <row r="29" spans="1:3" x14ac:dyDescent="0.3">
      <c r="A29" s="10">
        <v>26</v>
      </c>
      <c r="B29" s="10" t="str">
        <v>Benny ULENS</v>
      </c>
      <c r="C29" s="10">
        <v>1347</v>
      </c>
    </row>
    <row r="30" spans="1:3" x14ac:dyDescent="0.3">
      <c r="A30" s="10">
        <v>27</v>
      </c>
      <c r="B30" s="10" t="str">
        <v>Jean-Louis BRIEN</v>
      </c>
      <c r="C30" s="10">
        <v>1339</v>
      </c>
    </row>
    <row r="31" spans="1:3" x14ac:dyDescent="0.3">
      <c r="A31" s="10">
        <v>28</v>
      </c>
      <c r="B31" s="10" t="str">
        <v>Vital LOYAERTS</v>
      </c>
      <c r="C31" s="10">
        <v>1253</v>
      </c>
    </row>
    <row r="32" spans="1:3" x14ac:dyDescent="0.3">
      <c r="A32" s="10">
        <v>29</v>
      </c>
      <c r="B32" s="10" t="str">
        <v>Tim HOLSBEEK</v>
      </c>
      <c r="C32" s="10">
        <v>1236</v>
      </c>
    </row>
    <row r="33" spans="1:3" x14ac:dyDescent="0.3">
      <c r="A33" s="10">
        <v>30</v>
      </c>
      <c r="B33" s="10" t="str">
        <v>Jean STEENWINCKELS</v>
      </c>
      <c r="C33" s="10">
        <v>1116</v>
      </c>
    </row>
    <row r="34" spans="1:3" x14ac:dyDescent="0.3">
      <c r="A34" s="10">
        <v>31</v>
      </c>
      <c r="B34" s="10" t="str">
        <v>Erik Stijnen</v>
      </c>
      <c r="C34" s="10">
        <v>1029</v>
      </c>
    </row>
    <row r="35" spans="1:3" x14ac:dyDescent="0.3">
      <c r="A35" s="10">
        <v>32</v>
      </c>
      <c r="B35" s="10" t="str">
        <v>Patrick LOYAERTS</v>
      </c>
      <c r="C35" s="10">
        <v>962</v>
      </c>
    </row>
    <row r="36" spans="1:3" x14ac:dyDescent="0.3">
      <c r="A36" s="10">
        <v>33</v>
      </c>
      <c r="B36" s="10" t="str">
        <v>Luc NYS</v>
      </c>
      <c r="C36" s="10">
        <v>949</v>
      </c>
    </row>
    <row r="37" spans="1:3" x14ac:dyDescent="0.3">
      <c r="A37" s="10">
        <v>34</v>
      </c>
      <c r="B37" s="10" t="str">
        <v>Dries Vanermen</v>
      </c>
      <c r="C37" s="10">
        <v>920</v>
      </c>
    </row>
    <row r="38" spans="1:3" x14ac:dyDescent="0.3">
      <c r="A38" s="10">
        <v>35</v>
      </c>
      <c r="B38" s="10" t="str">
        <v>Frans VANBEKBERGEN</v>
      </c>
      <c r="C38" s="10">
        <v>905</v>
      </c>
    </row>
    <row r="39" spans="1:3" x14ac:dyDescent="0.3">
      <c r="A39" s="10">
        <v>36</v>
      </c>
      <c r="B39" s="10" t="str">
        <v>Frans TUTS</v>
      </c>
      <c r="C39" s="10">
        <v>887</v>
      </c>
    </row>
    <row r="40" spans="1:3" x14ac:dyDescent="0.3">
      <c r="A40" s="10">
        <v>37</v>
      </c>
      <c r="B40" s="10" t="str">
        <v>Eddy CRESENS</v>
      </c>
      <c r="C40" s="10">
        <v>773</v>
      </c>
    </row>
    <row r="41" spans="1:3" x14ac:dyDescent="0.3">
      <c r="A41" s="10">
        <v>38</v>
      </c>
      <c r="B41" s="10" t="str">
        <v>Eddy VAN ROOSENDAEL</v>
      </c>
      <c r="C41" s="10">
        <v>678</v>
      </c>
    </row>
    <row r="42" spans="1:3" x14ac:dyDescent="0.3">
      <c r="A42" s="10">
        <v>39</v>
      </c>
      <c r="B42" s="10" t="str">
        <v>Alfons INGELS</v>
      </c>
      <c r="C42" s="10">
        <v>676</v>
      </c>
    </row>
    <row r="43" spans="1:3" x14ac:dyDescent="0.3">
      <c r="A43" s="10">
        <v>40</v>
      </c>
      <c r="B43" s="10" t="str">
        <v>Yvan HALLET</v>
      </c>
      <c r="C43" s="10">
        <v>630</v>
      </c>
    </row>
    <row r="44" spans="1:3" x14ac:dyDescent="0.3">
      <c r="A44" s="10">
        <v>41</v>
      </c>
      <c r="B44" s="10" t="str">
        <v>Charles SMETS</v>
      </c>
      <c r="C44" s="10">
        <v>628</v>
      </c>
    </row>
    <row r="45" spans="1:3" x14ac:dyDescent="0.3">
      <c r="A45" s="10">
        <v>42</v>
      </c>
      <c r="B45" s="10" t="str">
        <v>Alain Tilkens</v>
      </c>
      <c r="C45" s="10">
        <v>603</v>
      </c>
    </row>
    <row r="46" spans="1:3" x14ac:dyDescent="0.3">
      <c r="A46" s="10">
        <v>43</v>
      </c>
      <c r="B46" s="10" t="str">
        <v>Pieter Thijs</v>
      </c>
      <c r="C46" s="10">
        <v>580</v>
      </c>
    </row>
    <row r="47" spans="1:3" x14ac:dyDescent="0.3">
      <c r="A47" s="10">
        <v>44</v>
      </c>
      <c r="B47" s="10" t="str">
        <v>Guy CONARD</v>
      </c>
      <c r="C47" s="10">
        <v>533</v>
      </c>
    </row>
    <row r="48" spans="1:3" x14ac:dyDescent="0.3">
      <c r="A48" s="10">
        <v>45</v>
      </c>
      <c r="B48" s="10" t="str">
        <v>Daniel MALEUX</v>
      </c>
      <c r="C48" s="10">
        <v>440</v>
      </c>
    </row>
    <row r="49" spans="1:3" x14ac:dyDescent="0.3">
      <c r="A49" s="10">
        <v>46</v>
      </c>
      <c r="B49" s="10" t="str">
        <v>August REYNAERTS</v>
      </c>
      <c r="C49" s="10">
        <v>434</v>
      </c>
    </row>
    <row r="50" spans="1:3" x14ac:dyDescent="0.3">
      <c r="A50" s="10">
        <v>47</v>
      </c>
      <c r="B50" s="10" t="str">
        <v xml:space="preserve">Peter LOX </v>
      </c>
      <c r="C50" s="10">
        <v>431</v>
      </c>
    </row>
    <row r="51" spans="1:3" x14ac:dyDescent="0.3">
      <c r="A51" s="10">
        <v>48</v>
      </c>
      <c r="B51" s="10" t="str">
        <v>Romain TILKENS</v>
      </c>
      <c r="C51" s="10">
        <v>429</v>
      </c>
    </row>
    <row r="52" spans="1:3" x14ac:dyDescent="0.3">
      <c r="A52" s="10">
        <v>49</v>
      </c>
      <c r="B52" s="10" t="str">
        <v>David WAUTERS</v>
      </c>
      <c r="C52" s="10">
        <v>386</v>
      </c>
    </row>
    <row r="53" spans="1:3" x14ac:dyDescent="0.3">
      <c r="A53" s="10">
        <v>50</v>
      </c>
      <c r="B53" s="10" t="str">
        <v>Nick GILLARD</v>
      </c>
      <c r="C53" s="10">
        <v>346</v>
      </c>
    </row>
    <row r="54" spans="1:3" x14ac:dyDescent="0.3">
      <c r="A54" s="10">
        <v>51</v>
      </c>
      <c r="B54" s="10" t="str">
        <v>Geert Briers</v>
      </c>
      <c r="C54" s="10">
        <v>343</v>
      </c>
    </row>
    <row r="55" spans="1:3" x14ac:dyDescent="0.3">
      <c r="A55" s="10">
        <v>52</v>
      </c>
      <c r="B55" s="10" t="str">
        <v>Patrick BOYEN</v>
      </c>
      <c r="C55" s="10">
        <v>257</v>
      </c>
    </row>
    <row r="56" spans="1:3" x14ac:dyDescent="0.3">
      <c r="A56" s="10">
        <v>53</v>
      </c>
      <c r="B56" s="10" t="str">
        <v>Daniel HODIN</v>
      </c>
      <c r="C56" s="10">
        <v>211</v>
      </c>
    </row>
    <row r="57" spans="1:3" x14ac:dyDescent="0.3">
      <c r="A57" s="10">
        <v>54</v>
      </c>
      <c r="B57" s="10" t="str">
        <v>Martijn BOYEN</v>
      </c>
      <c r="C57" s="10">
        <v>179</v>
      </c>
    </row>
    <row r="58" spans="1:3" x14ac:dyDescent="0.3">
      <c r="A58" s="10">
        <v>55</v>
      </c>
      <c r="B58" s="10" t="str">
        <v>Luc ROOSEN</v>
      </c>
      <c r="C58" s="10">
        <v>171</v>
      </c>
    </row>
    <row r="59" spans="1:3" x14ac:dyDescent="0.3">
      <c r="A59" s="10">
        <v>56</v>
      </c>
      <c r="B59" s="10" t="str">
        <v>Josy DEGREEF</v>
      </c>
      <c r="C59" s="10">
        <v>170</v>
      </c>
    </row>
    <row r="60" spans="1:3" x14ac:dyDescent="0.3">
      <c r="A60" s="10">
        <v>56</v>
      </c>
      <c r="B60" s="10" t="str">
        <v>Jos MATHIEU</v>
      </c>
      <c r="C60" s="10">
        <v>170</v>
      </c>
    </row>
    <row r="61" spans="1:3" x14ac:dyDescent="0.3">
      <c r="A61" s="10">
        <v>56</v>
      </c>
      <c r="B61" s="10" t="str">
        <v>Joseph SIMONS</v>
      </c>
      <c r="C61" s="10">
        <v>170</v>
      </c>
    </row>
    <row r="62" spans="1:3" x14ac:dyDescent="0.3">
      <c r="A62" s="10">
        <v>56</v>
      </c>
      <c r="B62" s="10" t="str">
        <v>Marc SIMONS</v>
      </c>
      <c r="C62" s="10">
        <v>170</v>
      </c>
    </row>
    <row r="63" spans="1:3" x14ac:dyDescent="0.3">
      <c r="A63" s="10">
        <v>60</v>
      </c>
      <c r="B63" s="10" t="str">
        <v>Marc VEIRMAN</v>
      </c>
      <c r="C63" s="10">
        <v>142</v>
      </c>
    </row>
    <row r="64" spans="1:3" x14ac:dyDescent="0.3">
      <c r="A64" s="10">
        <v>61</v>
      </c>
      <c r="B64" s="10" t="str">
        <v>Glenn BEHETS</v>
      </c>
      <c r="C64" s="10">
        <v>138</v>
      </c>
    </row>
    <row r="65" spans="1:3" x14ac:dyDescent="0.3">
      <c r="A65" s="10">
        <v>62</v>
      </c>
      <c r="B65" s="10" t="str">
        <v>Frank Vanputte</v>
      </c>
      <c r="C65" s="10">
        <v>125</v>
      </c>
    </row>
    <row r="66" spans="1:3" x14ac:dyDescent="0.3">
      <c r="A66" s="10">
        <v>63</v>
      </c>
      <c r="B66" s="10" t="str">
        <v>Jose TUTS</v>
      </c>
      <c r="C66" s="10">
        <v>110</v>
      </c>
    </row>
    <row r="67" spans="1:3" x14ac:dyDescent="0.3">
      <c r="A67" s="10">
        <v>64</v>
      </c>
      <c r="B67" s="10" t="str">
        <v>Daniel SCHIEMSKY</v>
      </c>
      <c r="C67" s="10">
        <v>75</v>
      </c>
    </row>
    <row r="68" spans="1:3" x14ac:dyDescent="0.3">
      <c r="A68" s="10">
        <v>65</v>
      </c>
      <c r="B68" s="10" t="str">
        <v>Yves BOTTE</v>
      </c>
      <c r="C68" s="10">
        <v>70</v>
      </c>
    </row>
    <row r="69" spans="1:3" x14ac:dyDescent="0.3">
      <c r="A69" s="10">
        <v>66</v>
      </c>
      <c r="B69" s="10" t="str">
        <v xml:space="preserve">Luc DE SCHAMPHELEIRE </v>
      </c>
      <c r="C69" s="10">
        <v>57</v>
      </c>
    </row>
    <row r="70" spans="1:3" x14ac:dyDescent="0.3">
      <c r="A70" s="10">
        <v>67</v>
      </c>
      <c r="B70" s="10" t="str">
        <v>Patrick CANS</v>
      </c>
      <c r="C70" s="10">
        <v>50</v>
      </c>
    </row>
    <row r="71" spans="1:3" x14ac:dyDescent="0.3">
      <c r="A71" s="10">
        <v>68</v>
      </c>
      <c r="B71" s="10" t="str">
        <v>Georges REYNAERTS</v>
      </c>
      <c r="C71" s="10">
        <v>42</v>
      </c>
    </row>
    <row r="72" spans="1:3" x14ac:dyDescent="0.3">
      <c r="A72" s="10">
        <v>68</v>
      </c>
      <c r="B72" s="10" t="str">
        <v>Carla SCHEVENELS</v>
      </c>
      <c r="C72" s="10">
        <v>42</v>
      </c>
    </row>
    <row r="73" spans="1:3" x14ac:dyDescent="0.3">
      <c r="A73" s="10">
        <v>68</v>
      </c>
      <c r="B73" s="10" t="str">
        <v>Rita ULENS</v>
      </c>
      <c r="C73" s="10">
        <v>42</v>
      </c>
    </row>
    <row r="74" spans="1:3" x14ac:dyDescent="0.3">
      <c r="A74" s="10">
        <v>71</v>
      </c>
      <c r="B74" s="10" t="str">
        <v>Peter DEWAELHEYNS</v>
      </c>
      <c r="C74" s="10">
        <v>0</v>
      </c>
    </row>
    <row r="75" spans="1:3" x14ac:dyDescent="0.3">
      <c r="A75" s="10">
        <v>71</v>
      </c>
      <c r="B75" s="10" t="str">
        <v>Roger BOLLEN</v>
      </c>
      <c r="C75" s="10">
        <v>0</v>
      </c>
    </row>
    <row r="76" spans="1:3" x14ac:dyDescent="0.3">
      <c r="A76" s="10">
        <v>71</v>
      </c>
      <c r="B76" s="10" t="str">
        <v>Sven DE MEY</v>
      </c>
      <c r="C76" s="10">
        <v>0</v>
      </c>
    </row>
    <row r="77" spans="1:3" x14ac:dyDescent="0.3">
      <c r="A77" s="10">
        <v>71</v>
      </c>
      <c r="B77" s="10" t="str">
        <v>Alain DE WILDE</v>
      </c>
      <c r="C77" s="10">
        <v>0</v>
      </c>
    </row>
    <row r="78" spans="1:3" x14ac:dyDescent="0.3">
      <c r="A78" s="10">
        <v>71</v>
      </c>
      <c r="B78" s="10" t="str">
        <v>Marc DUPUIS</v>
      </c>
      <c r="C78" s="10">
        <v>0</v>
      </c>
    </row>
    <row r="79" spans="1:3" x14ac:dyDescent="0.3">
      <c r="A79" s="10">
        <v>71</v>
      </c>
      <c r="B79" s="10" t="str">
        <v>Nick FRANÇOIS</v>
      </c>
      <c r="C79" s="10">
        <v>0</v>
      </c>
    </row>
    <row r="80" spans="1:3" x14ac:dyDescent="0.3">
      <c r="A80" s="10">
        <v>71</v>
      </c>
      <c r="B80" s="10" t="str">
        <v>Laetitia GERARD</v>
      </c>
      <c r="C80" s="10">
        <v>0</v>
      </c>
    </row>
    <row r="81" spans="1:3" x14ac:dyDescent="0.3">
      <c r="A81" s="10">
        <v>71</v>
      </c>
      <c r="B81" s="10" t="str">
        <v>Wim GILLARD</v>
      </c>
      <c r="C81" s="10">
        <v>0</v>
      </c>
    </row>
    <row r="82" spans="1:3" x14ac:dyDescent="0.3">
      <c r="A82" s="10">
        <v>71</v>
      </c>
      <c r="B82" s="10" t="str">
        <v>Kevin HACKELBRACHT</v>
      </c>
      <c r="C82" s="10">
        <v>0</v>
      </c>
    </row>
    <row r="83" spans="1:3" x14ac:dyDescent="0.3">
      <c r="A83" s="10">
        <v>71</v>
      </c>
      <c r="B83" s="10" t="str">
        <v>Cyrille HOMBROEK</v>
      </c>
      <c r="C83" s="10">
        <v>0</v>
      </c>
    </row>
    <row r="84" spans="1:3" x14ac:dyDescent="0.3">
      <c r="A84" s="10">
        <v>71</v>
      </c>
      <c r="B84" s="10" t="str">
        <v>Desiré IVENS</v>
      </c>
      <c r="C84" s="10">
        <v>0</v>
      </c>
    </row>
    <row r="85" spans="1:3" x14ac:dyDescent="0.3">
      <c r="A85" s="10">
        <v>71</v>
      </c>
      <c r="B85" s="10" t="str">
        <v>Joeri JANSSENS</v>
      </c>
      <c r="C85" s="10">
        <v>0</v>
      </c>
    </row>
    <row r="86" spans="1:3" x14ac:dyDescent="0.3">
      <c r="A86" s="10">
        <v>71</v>
      </c>
      <c r="B86" s="10" t="str">
        <v>Filip LEDOUX</v>
      </c>
      <c r="C86" s="10">
        <v>0</v>
      </c>
    </row>
    <row r="87" spans="1:3" x14ac:dyDescent="0.3">
      <c r="A87" s="10">
        <v>71</v>
      </c>
      <c r="B87" s="10" t="str">
        <v>Kristof Leirs</v>
      </c>
      <c r="C87" s="10">
        <v>0</v>
      </c>
    </row>
    <row r="88" spans="1:3" x14ac:dyDescent="0.3">
      <c r="A88" s="10">
        <v>71</v>
      </c>
      <c r="B88" s="10" t="str">
        <v>Johny LINNEKENS</v>
      </c>
      <c r="C88" s="10">
        <v>0</v>
      </c>
    </row>
    <row r="89" spans="1:3" x14ac:dyDescent="0.3">
      <c r="A89" s="10">
        <v>71</v>
      </c>
      <c r="B89" s="10" t="str">
        <v>Nico MATTHIJS</v>
      </c>
      <c r="C89" s="10">
        <v>0</v>
      </c>
    </row>
    <row r="90" spans="1:3" x14ac:dyDescent="0.3">
      <c r="A90" s="10">
        <v>71</v>
      </c>
      <c r="B90" s="10" t="str">
        <v>Tanguy PANSAERTS</v>
      </c>
      <c r="C90" s="10">
        <v>0</v>
      </c>
    </row>
    <row r="91" spans="1:3" x14ac:dyDescent="0.3">
      <c r="A91" s="10">
        <v>71</v>
      </c>
      <c r="B91" s="10" t="str">
        <v>Guy RAICKMAN</v>
      </c>
      <c r="C91" s="10">
        <v>0</v>
      </c>
    </row>
    <row r="92" spans="1:3" x14ac:dyDescent="0.3">
      <c r="A92" s="10">
        <v>71</v>
      </c>
      <c r="B92" s="10" t="str">
        <v>Marita REYNDERS</v>
      </c>
      <c r="C92" s="10">
        <v>0</v>
      </c>
    </row>
    <row r="93" spans="1:3" x14ac:dyDescent="0.3">
      <c r="A93" s="10">
        <v>71</v>
      </c>
      <c r="B93" s="10" t="str">
        <v>Bart ROOSEN</v>
      </c>
      <c r="C93" s="10">
        <v>0</v>
      </c>
    </row>
    <row r="94" spans="1:3" x14ac:dyDescent="0.3">
      <c r="A94" s="10">
        <v>71</v>
      </c>
      <c r="B94" s="10" t="str">
        <v>Guy Serron</v>
      </c>
      <c r="C94" s="10">
        <v>0</v>
      </c>
    </row>
    <row r="95" spans="1:3" x14ac:dyDescent="0.3">
      <c r="A95" s="10">
        <v>71</v>
      </c>
      <c r="B95" s="10" t="str">
        <v>Nadia SERRON</v>
      </c>
      <c r="C95" s="10">
        <v>0</v>
      </c>
    </row>
    <row r="96" spans="1:3" x14ac:dyDescent="0.3">
      <c r="A96" s="10">
        <v>71</v>
      </c>
      <c r="B96" s="10" t="str">
        <v>Suzanne Struys</v>
      </c>
      <c r="C96" s="10">
        <v>0</v>
      </c>
    </row>
    <row r="97" spans="1:3" x14ac:dyDescent="0.3">
      <c r="A97" s="10">
        <v>71</v>
      </c>
      <c r="B97" s="10" t="str">
        <v>Koen Thijs</v>
      </c>
      <c r="C97" s="10">
        <v>0</v>
      </c>
    </row>
    <row r="98" spans="1:3" x14ac:dyDescent="0.3">
      <c r="A98" s="10">
        <v>71</v>
      </c>
      <c r="B98" s="10" t="str">
        <v>Alain Tuts</v>
      </c>
      <c r="C98" s="10">
        <v>0</v>
      </c>
    </row>
    <row r="99" spans="1:3" x14ac:dyDescent="0.3">
      <c r="A99" s="10">
        <v>71</v>
      </c>
      <c r="B99" s="10" t="str">
        <v>Jurgen VANSEVENANT</v>
      </c>
      <c r="C99" s="10">
        <v>0</v>
      </c>
    </row>
  </sheetData>
  <sheetProtection sheet="1" selectLockedCells="1" selectUnlockedCell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9"/>
  <sheetViews>
    <sheetView zoomScale="130" zoomScaleNormal="130" workbookViewId="0">
      <pane ySplit="3" topLeftCell="A73" activePane="bottomLeft" state="frozen"/>
      <selection pane="bottomLeft"/>
    </sheetView>
  </sheetViews>
  <sheetFormatPr defaultColWidth="8.7109375" defaultRowHeight="12.75" x14ac:dyDescent="0.2"/>
  <cols>
    <col min="1" max="1" width="24.5703125" bestFit="1" customWidth="1"/>
    <col min="2" max="5" width="4" customWidth="1"/>
    <col min="6" max="9" width="5.42578125" customWidth="1"/>
  </cols>
  <sheetData>
    <row r="1" spans="1:9" ht="27.75" customHeight="1" thickBot="1" x14ac:dyDescent="0.3">
      <c r="A1" s="6" t="s">
        <v>19</v>
      </c>
      <c r="B1" s="37"/>
      <c r="C1" s="37"/>
      <c r="D1" s="37"/>
      <c r="E1" s="37"/>
      <c r="I1" s="7" t="s">
        <v>2</v>
      </c>
    </row>
    <row r="2" spans="1:9" s="1" customFormat="1" ht="48.75" customHeight="1" x14ac:dyDescent="0.2">
      <c r="A2" s="4"/>
      <c r="B2" s="39" t="s">
        <v>0</v>
      </c>
      <c r="C2" s="36" t="s">
        <v>1</v>
      </c>
      <c r="D2" s="39" t="s">
        <v>0</v>
      </c>
      <c r="E2" s="36" t="s">
        <v>1</v>
      </c>
      <c r="F2" s="60" t="s">
        <v>9</v>
      </c>
      <c r="G2" s="62" t="s">
        <v>5</v>
      </c>
      <c r="H2" s="56" t="s">
        <v>3</v>
      </c>
      <c r="I2" s="58" t="s">
        <v>4</v>
      </c>
    </row>
    <row r="3" spans="1:9" ht="18" customHeight="1" thickBot="1" x14ac:dyDescent="0.25">
      <c r="A3" s="41"/>
      <c r="B3" s="2">
        <v>20</v>
      </c>
      <c r="C3" s="38">
        <v>21</v>
      </c>
      <c r="D3" s="38">
        <v>27</v>
      </c>
      <c r="E3" s="40">
        <v>28</v>
      </c>
      <c r="F3" s="61"/>
      <c r="G3" s="63"/>
      <c r="H3" s="57"/>
      <c r="I3" s="59"/>
    </row>
    <row r="4" spans="1:9" x14ac:dyDescent="0.2">
      <c r="A4" s="49" t="s">
        <v>72</v>
      </c>
      <c r="B4" s="13"/>
      <c r="C4" s="14"/>
      <c r="D4" s="14"/>
      <c r="E4" s="14"/>
      <c r="F4" s="15">
        <f>COUNT(B4:E4)</f>
        <v>0</v>
      </c>
      <c r="G4" s="16">
        <f>SUM(F4)</f>
        <v>0</v>
      </c>
      <c r="H4" s="17">
        <f>SUM(B4:E4)</f>
        <v>0</v>
      </c>
      <c r="I4" s="18">
        <f>SUM(H4)</f>
        <v>0</v>
      </c>
    </row>
    <row r="5" spans="1:9" x14ac:dyDescent="0.2">
      <c r="A5" s="48" t="s">
        <v>22</v>
      </c>
      <c r="B5" s="13"/>
      <c r="C5" s="14"/>
      <c r="D5" s="14"/>
      <c r="E5" s="14"/>
      <c r="F5" s="15">
        <f t="shared" ref="F5:F69" si="0">COUNT(B5:E5)</f>
        <v>0</v>
      </c>
      <c r="G5" s="16">
        <f t="shared" ref="G5:G69" si="1">SUM(F5)</f>
        <v>0</v>
      </c>
      <c r="H5" s="17">
        <f t="shared" ref="H5:H69" si="2">SUM(B5:E5)</f>
        <v>0</v>
      </c>
      <c r="I5" s="18">
        <f t="shared" ref="I5:I69" si="3">SUM(H5)</f>
        <v>0</v>
      </c>
    </row>
    <row r="6" spans="1:9" x14ac:dyDescent="0.2">
      <c r="A6" s="48" t="s">
        <v>23</v>
      </c>
      <c r="B6" s="13"/>
      <c r="C6" s="14"/>
      <c r="D6" s="14"/>
      <c r="E6" s="14"/>
      <c r="F6" s="15">
        <f t="shared" si="0"/>
        <v>0</v>
      </c>
      <c r="G6" s="16">
        <f t="shared" si="1"/>
        <v>0</v>
      </c>
      <c r="H6" s="17">
        <f t="shared" si="2"/>
        <v>0</v>
      </c>
      <c r="I6" s="18">
        <f t="shared" si="3"/>
        <v>0</v>
      </c>
    </row>
    <row r="7" spans="1:9" x14ac:dyDescent="0.2">
      <c r="A7" s="47" t="s">
        <v>24</v>
      </c>
      <c r="B7" s="13"/>
      <c r="C7" s="14"/>
      <c r="D7" s="14"/>
      <c r="E7" s="14"/>
      <c r="F7" s="15">
        <f t="shared" si="0"/>
        <v>0</v>
      </c>
      <c r="G7" s="16">
        <f t="shared" si="1"/>
        <v>0</v>
      </c>
      <c r="H7" s="17">
        <f t="shared" si="2"/>
        <v>0</v>
      </c>
      <c r="I7" s="18">
        <f t="shared" si="3"/>
        <v>0</v>
      </c>
    </row>
    <row r="8" spans="1:9" x14ac:dyDescent="0.2">
      <c r="A8" s="48" t="s">
        <v>25</v>
      </c>
      <c r="B8" s="13"/>
      <c r="C8" s="14"/>
      <c r="D8" s="14"/>
      <c r="E8" s="14"/>
      <c r="F8" s="15">
        <f t="shared" si="0"/>
        <v>0</v>
      </c>
      <c r="G8" s="16">
        <f t="shared" si="1"/>
        <v>0</v>
      </c>
      <c r="H8" s="17">
        <f t="shared" si="2"/>
        <v>0</v>
      </c>
      <c r="I8" s="18">
        <f t="shared" si="3"/>
        <v>0</v>
      </c>
    </row>
    <row r="9" spans="1:9" x14ac:dyDescent="0.2">
      <c r="A9" s="48" t="s">
        <v>26</v>
      </c>
      <c r="B9" s="13"/>
      <c r="C9" s="14"/>
      <c r="D9" s="14"/>
      <c r="E9" s="14"/>
      <c r="F9" s="15">
        <f t="shared" si="0"/>
        <v>0</v>
      </c>
      <c r="G9" s="16">
        <f t="shared" si="1"/>
        <v>0</v>
      </c>
      <c r="H9" s="17">
        <f t="shared" si="2"/>
        <v>0</v>
      </c>
      <c r="I9" s="18">
        <f t="shared" si="3"/>
        <v>0</v>
      </c>
    </row>
    <row r="10" spans="1:9" x14ac:dyDescent="0.2">
      <c r="A10" s="50" t="s">
        <v>126</v>
      </c>
      <c r="B10" s="13"/>
      <c r="C10" s="14"/>
      <c r="D10" s="14"/>
      <c r="E10" s="14"/>
      <c r="F10" s="15">
        <f t="shared" ref="F10" si="4">COUNT(B10:E10)</f>
        <v>0</v>
      </c>
      <c r="G10" s="16">
        <f t="shared" ref="G10" si="5">SUM(F10)</f>
        <v>0</v>
      </c>
      <c r="H10" s="17">
        <f t="shared" ref="H10" si="6">SUM(B10:E10)</f>
        <v>0</v>
      </c>
      <c r="I10" s="18">
        <f t="shared" ref="I10" si="7">SUM(H10)</f>
        <v>0</v>
      </c>
    </row>
    <row r="11" spans="1:9" x14ac:dyDescent="0.2">
      <c r="A11" s="48" t="s">
        <v>27</v>
      </c>
      <c r="B11" s="13"/>
      <c r="C11" s="14"/>
      <c r="D11" s="14"/>
      <c r="E11" s="14"/>
      <c r="F11" s="15">
        <f t="shared" si="0"/>
        <v>0</v>
      </c>
      <c r="G11" s="16">
        <f t="shared" si="1"/>
        <v>0</v>
      </c>
      <c r="H11" s="17">
        <f t="shared" si="2"/>
        <v>0</v>
      </c>
      <c r="I11" s="18">
        <f t="shared" si="3"/>
        <v>0</v>
      </c>
    </row>
    <row r="12" spans="1:9" x14ac:dyDescent="0.2">
      <c r="A12" s="48" t="s">
        <v>28</v>
      </c>
      <c r="B12" s="13"/>
      <c r="C12" s="14"/>
      <c r="D12" s="14"/>
      <c r="E12" s="14"/>
      <c r="F12" s="15">
        <f t="shared" si="0"/>
        <v>0</v>
      </c>
      <c r="G12" s="16">
        <f t="shared" si="1"/>
        <v>0</v>
      </c>
      <c r="H12" s="17">
        <f t="shared" si="2"/>
        <v>0</v>
      </c>
      <c r="I12" s="18">
        <f t="shared" si="3"/>
        <v>0</v>
      </c>
    </row>
    <row r="13" spans="1:9" x14ac:dyDescent="0.2">
      <c r="A13" s="48" t="s">
        <v>29</v>
      </c>
      <c r="B13" s="13"/>
      <c r="C13" s="14"/>
      <c r="D13" s="14"/>
      <c r="E13" s="14"/>
      <c r="F13" s="15">
        <f t="shared" si="0"/>
        <v>0</v>
      </c>
      <c r="G13" s="16">
        <f t="shared" si="1"/>
        <v>0</v>
      </c>
      <c r="H13" s="17">
        <f t="shared" si="2"/>
        <v>0</v>
      </c>
      <c r="I13" s="18">
        <f t="shared" si="3"/>
        <v>0</v>
      </c>
    </row>
    <row r="14" spans="1:9" x14ac:dyDescent="0.2">
      <c r="A14" s="48" t="s">
        <v>30</v>
      </c>
      <c r="B14" s="13"/>
      <c r="C14" s="14"/>
      <c r="D14" s="14"/>
      <c r="E14" s="14"/>
      <c r="F14" s="15">
        <f t="shared" si="0"/>
        <v>0</v>
      </c>
      <c r="G14" s="16">
        <f t="shared" si="1"/>
        <v>0</v>
      </c>
      <c r="H14" s="17">
        <f t="shared" si="2"/>
        <v>0</v>
      </c>
      <c r="I14" s="18">
        <f t="shared" si="3"/>
        <v>0</v>
      </c>
    </row>
    <row r="15" spans="1:9" x14ac:dyDescent="0.2">
      <c r="A15" s="48" t="s">
        <v>31</v>
      </c>
      <c r="B15" s="13"/>
      <c r="C15" s="14"/>
      <c r="D15" s="14"/>
      <c r="E15" s="14"/>
      <c r="F15" s="15">
        <f t="shared" si="0"/>
        <v>0</v>
      </c>
      <c r="G15" s="16">
        <f t="shared" si="1"/>
        <v>0</v>
      </c>
      <c r="H15" s="17">
        <f t="shared" si="2"/>
        <v>0</v>
      </c>
      <c r="I15" s="18">
        <f t="shared" si="3"/>
        <v>0</v>
      </c>
    </row>
    <row r="16" spans="1:9" x14ac:dyDescent="0.2">
      <c r="A16" s="48" t="s">
        <v>32</v>
      </c>
      <c r="B16" s="13"/>
      <c r="C16" s="14"/>
      <c r="D16" s="14"/>
      <c r="E16" s="14"/>
      <c r="F16" s="15">
        <f t="shared" si="0"/>
        <v>0</v>
      </c>
      <c r="G16" s="16">
        <f t="shared" si="1"/>
        <v>0</v>
      </c>
      <c r="H16" s="17">
        <f t="shared" si="2"/>
        <v>0</v>
      </c>
      <c r="I16" s="18">
        <f t="shared" si="3"/>
        <v>0</v>
      </c>
    </row>
    <row r="17" spans="1:9" x14ac:dyDescent="0.2">
      <c r="A17" s="48" t="s">
        <v>33</v>
      </c>
      <c r="B17" s="13"/>
      <c r="C17" s="14"/>
      <c r="D17" s="14"/>
      <c r="E17" s="14"/>
      <c r="F17" s="15">
        <f t="shared" si="0"/>
        <v>0</v>
      </c>
      <c r="G17" s="16">
        <f t="shared" si="1"/>
        <v>0</v>
      </c>
      <c r="H17" s="17">
        <f t="shared" si="2"/>
        <v>0</v>
      </c>
      <c r="I17" s="18">
        <f t="shared" si="3"/>
        <v>0</v>
      </c>
    </row>
    <row r="18" spans="1:9" x14ac:dyDescent="0.2">
      <c r="A18" s="48" t="s">
        <v>34</v>
      </c>
      <c r="B18" s="13"/>
      <c r="C18" s="14"/>
      <c r="D18" s="14"/>
      <c r="E18" s="14"/>
      <c r="F18" s="15">
        <f t="shared" si="0"/>
        <v>0</v>
      </c>
      <c r="G18" s="16">
        <f t="shared" si="1"/>
        <v>0</v>
      </c>
      <c r="H18" s="17">
        <f t="shared" si="2"/>
        <v>0</v>
      </c>
      <c r="I18" s="18">
        <f t="shared" si="3"/>
        <v>0</v>
      </c>
    </row>
    <row r="19" spans="1:9" x14ac:dyDescent="0.2">
      <c r="A19" s="48" t="s">
        <v>35</v>
      </c>
      <c r="B19" s="13"/>
      <c r="C19" s="14"/>
      <c r="D19" s="14"/>
      <c r="E19" s="14"/>
      <c r="F19" s="15">
        <f t="shared" si="0"/>
        <v>0</v>
      </c>
      <c r="G19" s="16">
        <f t="shared" si="1"/>
        <v>0</v>
      </c>
      <c r="H19" s="17">
        <f t="shared" si="2"/>
        <v>0</v>
      </c>
      <c r="I19" s="18">
        <f t="shared" si="3"/>
        <v>0</v>
      </c>
    </row>
    <row r="20" spans="1:9" x14ac:dyDescent="0.2">
      <c r="A20" s="48" t="s">
        <v>36</v>
      </c>
      <c r="B20" s="13"/>
      <c r="C20" s="14"/>
      <c r="D20" s="14"/>
      <c r="E20" s="14"/>
      <c r="F20" s="15">
        <f t="shared" si="0"/>
        <v>0</v>
      </c>
      <c r="G20" s="16">
        <f t="shared" si="1"/>
        <v>0</v>
      </c>
      <c r="H20" s="17">
        <f t="shared" si="2"/>
        <v>0</v>
      </c>
      <c r="I20" s="18">
        <f t="shared" si="3"/>
        <v>0</v>
      </c>
    </row>
    <row r="21" spans="1:9" x14ac:dyDescent="0.2">
      <c r="A21" s="48" t="s">
        <v>37</v>
      </c>
      <c r="B21" s="13"/>
      <c r="C21" s="14"/>
      <c r="D21" s="14"/>
      <c r="E21" s="14"/>
      <c r="F21" s="15">
        <f t="shared" si="0"/>
        <v>0</v>
      </c>
      <c r="G21" s="16">
        <f t="shared" si="1"/>
        <v>0</v>
      </c>
      <c r="H21" s="17">
        <f t="shared" si="2"/>
        <v>0</v>
      </c>
      <c r="I21" s="18">
        <f t="shared" si="3"/>
        <v>0</v>
      </c>
    </row>
    <row r="22" spans="1:9" x14ac:dyDescent="0.2">
      <c r="A22" s="48" t="s">
        <v>38</v>
      </c>
      <c r="B22" s="13"/>
      <c r="C22" s="14"/>
      <c r="D22" s="14"/>
      <c r="E22" s="14"/>
      <c r="F22" s="15">
        <f t="shared" si="0"/>
        <v>0</v>
      </c>
      <c r="G22" s="16">
        <f t="shared" si="1"/>
        <v>0</v>
      </c>
      <c r="H22" s="17">
        <f t="shared" si="2"/>
        <v>0</v>
      </c>
      <c r="I22" s="18">
        <f t="shared" si="3"/>
        <v>0</v>
      </c>
    </row>
    <row r="23" spans="1:9" x14ac:dyDescent="0.2">
      <c r="A23" s="48" t="s">
        <v>39</v>
      </c>
      <c r="B23" s="13"/>
      <c r="C23" s="14"/>
      <c r="D23" s="14"/>
      <c r="E23" s="14"/>
      <c r="F23" s="15">
        <f t="shared" si="0"/>
        <v>0</v>
      </c>
      <c r="G23" s="16">
        <f t="shared" si="1"/>
        <v>0</v>
      </c>
      <c r="H23" s="17">
        <f t="shared" si="2"/>
        <v>0</v>
      </c>
      <c r="I23" s="18">
        <f t="shared" si="3"/>
        <v>0</v>
      </c>
    </row>
    <row r="24" spans="1:9" x14ac:dyDescent="0.2">
      <c r="A24" s="48" t="s">
        <v>40</v>
      </c>
      <c r="B24" s="13"/>
      <c r="C24" s="14"/>
      <c r="D24" s="14"/>
      <c r="E24" s="14"/>
      <c r="F24" s="15">
        <f t="shared" si="0"/>
        <v>0</v>
      </c>
      <c r="G24" s="16">
        <f t="shared" si="1"/>
        <v>0</v>
      </c>
      <c r="H24" s="17">
        <f t="shared" si="2"/>
        <v>0</v>
      </c>
      <c r="I24" s="18">
        <f t="shared" si="3"/>
        <v>0</v>
      </c>
    </row>
    <row r="25" spans="1:9" x14ac:dyDescent="0.2">
      <c r="A25" s="48" t="s">
        <v>41</v>
      </c>
      <c r="B25" s="13"/>
      <c r="C25" s="14"/>
      <c r="D25" s="14"/>
      <c r="E25" s="14"/>
      <c r="F25" s="15">
        <f t="shared" si="0"/>
        <v>0</v>
      </c>
      <c r="G25" s="16">
        <f t="shared" si="1"/>
        <v>0</v>
      </c>
      <c r="H25" s="17">
        <f t="shared" si="2"/>
        <v>0</v>
      </c>
      <c r="I25" s="18">
        <f t="shared" si="3"/>
        <v>0</v>
      </c>
    </row>
    <row r="26" spans="1:9" x14ac:dyDescent="0.2">
      <c r="A26" s="48" t="s">
        <v>42</v>
      </c>
      <c r="B26" s="13"/>
      <c r="C26" s="14"/>
      <c r="D26" s="14"/>
      <c r="E26" s="14"/>
      <c r="F26" s="15">
        <f t="shared" si="0"/>
        <v>0</v>
      </c>
      <c r="G26" s="16">
        <f t="shared" si="1"/>
        <v>0</v>
      </c>
      <c r="H26" s="17">
        <f t="shared" si="2"/>
        <v>0</v>
      </c>
      <c r="I26" s="18">
        <f t="shared" si="3"/>
        <v>0</v>
      </c>
    </row>
    <row r="27" spans="1:9" x14ac:dyDescent="0.2">
      <c r="A27" s="48" t="s">
        <v>43</v>
      </c>
      <c r="B27" s="13"/>
      <c r="C27" s="14"/>
      <c r="D27" s="14"/>
      <c r="E27" s="14"/>
      <c r="F27" s="15">
        <f t="shared" si="0"/>
        <v>0</v>
      </c>
      <c r="G27" s="16">
        <f t="shared" si="1"/>
        <v>0</v>
      </c>
      <c r="H27" s="17">
        <f t="shared" si="2"/>
        <v>0</v>
      </c>
      <c r="I27" s="18">
        <f t="shared" si="3"/>
        <v>0</v>
      </c>
    </row>
    <row r="28" spans="1:9" x14ac:dyDescent="0.2">
      <c r="A28" s="48" t="s">
        <v>44</v>
      </c>
      <c r="B28" s="13"/>
      <c r="C28" s="14"/>
      <c r="D28" s="14"/>
      <c r="E28" s="14"/>
      <c r="F28" s="15">
        <f t="shared" si="0"/>
        <v>0</v>
      </c>
      <c r="G28" s="16">
        <f t="shared" si="1"/>
        <v>0</v>
      </c>
      <c r="H28" s="17">
        <f t="shared" si="2"/>
        <v>0</v>
      </c>
      <c r="I28" s="18">
        <f t="shared" si="3"/>
        <v>0</v>
      </c>
    </row>
    <row r="29" spans="1:9" x14ac:dyDescent="0.2">
      <c r="A29" s="48" t="s">
        <v>45</v>
      </c>
      <c r="B29" s="13"/>
      <c r="C29" s="14"/>
      <c r="D29" s="14"/>
      <c r="E29" s="14"/>
      <c r="F29" s="15">
        <f t="shared" si="0"/>
        <v>0</v>
      </c>
      <c r="G29" s="16">
        <f t="shared" si="1"/>
        <v>0</v>
      </c>
      <c r="H29" s="17">
        <f t="shared" si="2"/>
        <v>0</v>
      </c>
      <c r="I29" s="18">
        <f t="shared" si="3"/>
        <v>0</v>
      </c>
    </row>
    <row r="30" spans="1:9" x14ac:dyDescent="0.2">
      <c r="A30" s="48" t="s">
        <v>46</v>
      </c>
      <c r="B30" s="13"/>
      <c r="C30" s="14"/>
      <c r="D30" s="14"/>
      <c r="E30" s="14"/>
      <c r="F30" s="15">
        <f t="shared" si="0"/>
        <v>0</v>
      </c>
      <c r="G30" s="16">
        <f t="shared" si="1"/>
        <v>0</v>
      </c>
      <c r="H30" s="17">
        <f t="shared" si="2"/>
        <v>0</v>
      </c>
      <c r="I30" s="18">
        <f t="shared" si="3"/>
        <v>0</v>
      </c>
    </row>
    <row r="31" spans="1:9" x14ac:dyDescent="0.2">
      <c r="A31" s="48" t="s">
        <v>47</v>
      </c>
      <c r="B31" s="13"/>
      <c r="C31" s="14"/>
      <c r="D31" s="14"/>
      <c r="E31" s="14"/>
      <c r="F31" s="15">
        <f t="shared" si="0"/>
        <v>0</v>
      </c>
      <c r="G31" s="16">
        <f t="shared" si="1"/>
        <v>0</v>
      </c>
      <c r="H31" s="17">
        <f t="shared" si="2"/>
        <v>0</v>
      </c>
      <c r="I31" s="18">
        <f t="shared" si="3"/>
        <v>0</v>
      </c>
    </row>
    <row r="32" spans="1:9" x14ac:dyDescent="0.2">
      <c r="A32" s="48" t="s">
        <v>48</v>
      </c>
      <c r="B32" s="13"/>
      <c r="C32" s="14"/>
      <c r="D32" s="14"/>
      <c r="E32" s="14"/>
      <c r="F32" s="15">
        <f t="shared" si="0"/>
        <v>0</v>
      </c>
      <c r="G32" s="16">
        <f t="shared" si="1"/>
        <v>0</v>
      </c>
      <c r="H32" s="17">
        <f t="shared" si="2"/>
        <v>0</v>
      </c>
      <c r="I32" s="18">
        <f t="shared" si="3"/>
        <v>0</v>
      </c>
    </row>
    <row r="33" spans="1:9" x14ac:dyDescent="0.2">
      <c r="A33" s="48" t="s">
        <v>49</v>
      </c>
      <c r="B33" s="13"/>
      <c r="C33" s="14"/>
      <c r="D33" s="14"/>
      <c r="E33" s="14"/>
      <c r="F33" s="15">
        <f t="shared" si="0"/>
        <v>0</v>
      </c>
      <c r="G33" s="16">
        <f t="shared" si="1"/>
        <v>0</v>
      </c>
      <c r="H33" s="17">
        <f t="shared" si="2"/>
        <v>0</v>
      </c>
      <c r="I33" s="18">
        <f t="shared" si="3"/>
        <v>0</v>
      </c>
    </row>
    <row r="34" spans="1:9" x14ac:dyDescent="0.2">
      <c r="A34" s="48" t="s">
        <v>50</v>
      </c>
      <c r="B34" s="13"/>
      <c r="C34" s="14"/>
      <c r="D34" s="14"/>
      <c r="E34" s="14"/>
      <c r="F34" s="15">
        <f t="shared" si="0"/>
        <v>0</v>
      </c>
      <c r="G34" s="16">
        <f t="shared" si="1"/>
        <v>0</v>
      </c>
      <c r="H34" s="17">
        <f t="shared" si="2"/>
        <v>0</v>
      </c>
      <c r="I34" s="18">
        <f t="shared" si="3"/>
        <v>0</v>
      </c>
    </row>
    <row r="35" spans="1:9" x14ac:dyDescent="0.2">
      <c r="A35" s="48" t="s">
        <v>51</v>
      </c>
      <c r="B35" s="13"/>
      <c r="C35" s="14"/>
      <c r="D35" s="14"/>
      <c r="E35" s="14"/>
      <c r="F35" s="15">
        <f t="shared" si="0"/>
        <v>0</v>
      </c>
      <c r="G35" s="16">
        <f t="shared" si="1"/>
        <v>0</v>
      </c>
      <c r="H35" s="17">
        <f t="shared" si="2"/>
        <v>0</v>
      </c>
      <c r="I35" s="18">
        <f t="shared" si="3"/>
        <v>0</v>
      </c>
    </row>
    <row r="36" spans="1:9" x14ac:dyDescent="0.2">
      <c r="A36" s="48" t="s">
        <v>52</v>
      </c>
      <c r="B36" s="13"/>
      <c r="C36" s="14"/>
      <c r="D36" s="14"/>
      <c r="E36" s="14"/>
      <c r="F36" s="15">
        <f t="shared" si="0"/>
        <v>0</v>
      </c>
      <c r="G36" s="16">
        <f t="shared" si="1"/>
        <v>0</v>
      </c>
      <c r="H36" s="17">
        <f t="shared" si="2"/>
        <v>0</v>
      </c>
      <c r="I36" s="18">
        <f t="shared" si="3"/>
        <v>0</v>
      </c>
    </row>
    <row r="37" spans="1:9" x14ac:dyDescent="0.2">
      <c r="A37" s="48" t="s">
        <v>53</v>
      </c>
      <c r="B37" s="13"/>
      <c r="C37" s="14"/>
      <c r="D37" s="14"/>
      <c r="E37" s="14"/>
      <c r="F37" s="15">
        <f t="shared" si="0"/>
        <v>0</v>
      </c>
      <c r="G37" s="16">
        <f t="shared" si="1"/>
        <v>0</v>
      </c>
      <c r="H37" s="17">
        <f t="shared" si="2"/>
        <v>0</v>
      </c>
      <c r="I37" s="18">
        <f t="shared" si="3"/>
        <v>0</v>
      </c>
    </row>
    <row r="38" spans="1:9" x14ac:dyDescent="0.2">
      <c r="A38" s="48" t="s">
        <v>54</v>
      </c>
      <c r="B38" s="13"/>
      <c r="C38" s="14"/>
      <c r="D38" s="14"/>
      <c r="E38" s="14"/>
      <c r="F38" s="15">
        <f t="shared" si="0"/>
        <v>0</v>
      </c>
      <c r="G38" s="16">
        <f t="shared" si="1"/>
        <v>0</v>
      </c>
      <c r="H38" s="17">
        <f t="shared" si="2"/>
        <v>0</v>
      </c>
      <c r="I38" s="18">
        <f t="shared" si="3"/>
        <v>0</v>
      </c>
    </row>
    <row r="39" spans="1:9" x14ac:dyDescent="0.2">
      <c r="A39" s="48" t="s">
        <v>55</v>
      </c>
      <c r="B39" s="13"/>
      <c r="C39" s="14"/>
      <c r="D39" s="14"/>
      <c r="E39" s="14"/>
      <c r="F39" s="15">
        <f t="shared" si="0"/>
        <v>0</v>
      </c>
      <c r="G39" s="16">
        <f t="shared" si="1"/>
        <v>0</v>
      </c>
      <c r="H39" s="17">
        <f t="shared" si="2"/>
        <v>0</v>
      </c>
      <c r="I39" s="18">
        <f t="shared" si="3"/>
        <v>0</v>
      </c>
    </row>
    <row r="40" spans="1:9" x14ac:dyDescent="0.2">
      <c r="A40" s="48" t="s">
        <v>56</v>
      </c>
      <c r="B40" s="13"/>
      <c r="C40" s="14"/>
      <c r="D40" s="14"/>
      <c r="E40" s="14"/>
      <c r="F40" s="15">
        <f t="shared" si="0"/>
        <v>0</v>
      </c>
      <c r="G40" s="16">
        <f t="shared" si="1"/>
        <v>0</v>
      </c>
      <c r="H40" s="17">
        <f t="shared" si="2"/>
        <v>0</v>
      </c>
      <c r="I40" s="18">
        <f t="shared" si="3"/>
        <v>0</v>
      </c>
    </row>
    <row r="41" spans="1:9" x14ac:dyDescent="0.2">
      <c r="A41" s="48" t="s">
        <v>57</v>
      </c>
      <c r="B41" s="13"/>
      <c r="C41" s="14"/>
      <c r="D41" s="14"/>
      <c r="E41" s="14"/>
      <c r="F41" s="15">
        <f t="shared" si="0"/>
        <v>0</v>
      </c>
      <c r="G41" s="16">
        <f t="shared" si="1"/>
        <v>0</v>
      </c>
      <c r="H41" s="17">
        <f t="shared" si="2"/>
        <v>0</v>
      </c>
      <c r="I41" s="18">
        <f t="shared" si="3"/>
        <v>0</v>
      </c>
    </row>
    <row r="42" spans="1:9" x14ac:dyDescent="0.2">
      <c r="A42" s="48" t="s">
        <v>58</v>
      </c>
      <c r="B42" s="13"/>
      <c r="C42" s="14"/>
      <c r="D42" s="14"/>
      <c r="E42" s="14"/>
      <c r="F42" s="15">
        <f t="shared" si="0"/>
        <v>0</v>
      </c>
      <c r="G42" s="16">
        <f t="shared" si="1"/>
        <v>0</v>
      </c>
      <c r="H42" s="17">
        <f t="shared" si="2"/>
        <v>0</v>
      </c>
      <c r="I42" s="18">
        <f t="shared" si="3"/>
        <v>0</v>
      </c>
    </row>
    <row r="43" spans="1:9" x14ac:dyDescent="0.2">
      <c r="A43" s="48" t="s">
        <v>59</v>
      </c>
      <c r="B43" s="13"/>
      <c r="C43" s="14"/>
      <c r="D43" s="14"/>
      <c r="E43" s="14"/>
      <c r="F43" s="15">
        <f t="shared" si="0"/>
        <v>0</v>
      </c>
      <c r="G43" s="16">
        <f t="shared" si="1"/>
        <v>0</v>
      </c>
      <c r="H43" s="17">
        <f t="shared" si="2"/>
        <v>0</v>
      </c>
      <c r="I43" s="18">
        <f t="shared" si="3"/>
        <v>0</v>
      </c>
    </row>
    <row r="44" spans="1:9" x14ac:dyDescent="0.2">
      <c r="A44" s="48" t="s">
        <v>60</v>
      </c>
      <c r="B44" s="13"/>
      <c r="C44" s="14"/>
      <c r="D44" s="14"/>
      <c r="E44" s="14"/>
      <c r="F44" s="15">
        <f t="shared" si="0"/>
        <v>0</v>
      </c>
      <c r="G44" s="16">
        <f t="shared" si="1"/>
        <v>0</v>
      </c>
      <c r="H44" s="17">
        <f t="shared" si="2"/>
        <v>0</v>
      </c>
      <c r="I44" s="18">
        <f t="shared" si="3"/>
        <v>0</v>
      </c>
    </row>
    <row r="45" spans="1:9" x14ac:dyDescent="0.2">
      <c r="A45" s="48" t="s">
        <v>61</v>
      </c>
      <c r="B45" s="13"/>
      <c r="C45" s="14"/>
      <c r="D45" s="14"/>
      <c r="E45" s="14"/>
      <c r="F45" s="15">
        <f t="shared" si="0"/>
        <v>0</v>
      </c>
      <c r="G45" s="16">
        <f t="shared" si="1"/>
        <v>0</v>
      </c>
      <c r="H45" s="17">
        <f t="shared" si="2"/>
        <v>0</v>
      </c>
      <c r="I45" s="18">
        <f t="shared" si="3"/>
        <v>0</v>
      </c>
    </row>
    <row r="46" spans="1:9" x14ac:dyDescent="0.2">
      <c r="A46" s="48" t="s">
        <v>62</v>
      </c>
      <c r="B46" s="13"/>
      <c r="C46" s="14"/>
      <c r="D46" s="14"/>
      <c r="E46" s="14"/>
      <c r="F46" s="15">
        <f t="shared" si="0"/>
        <v>0</v>
      </c>
      <c r="G46" s="16">
        <f t="shared" si="1"/>
        <v>0</v>
      </c>
      <c r="H46" s="17">
        <f t="shared" si="2"/>
        <v>0</v>
      </c>
      <c r="I46" s="18">
        <f t="shared" si="3"/>
        <v>0</v>
      </c>
    </row>
    <row r="47" spans="1:9" x14ac:dyDescent="0.2">
      <c r="A47" s="48" t="s">
        <v>63</v>
      </c>
      <c r="B47" s="13"/>
      <c r="C47" s="14"/>
      <c r="D47" s="14"/>
      <c r="E47" s="14"/>
      <c r="F47" s="15">
        <f t="shared" si="0"/>
        <v>0</v>
      </c>
      <c r="G47" s="16">
        <f t="shared" si="1"/>
        <v>0</v>
      </c>
      <c r="H47" s="17">
        <f t="shared" si="2"/>
        <v>0</v>
      </c>
      <c r="I47" s="18">
        <f t="shared" si="3"/>
        <v>0</v>
      </c>
    </row>
    <row r="48" spans="1:9" x14ac:dyDescent="0.2">
      <c r="A48" s="48" t="s">
        <v>64</v>
      </c>
      <c r="B48" s="13"/>
      <c r="C48" s="14"/>
      <c r="D48" s="14"/>
      <c r="E48" s="14"/>
      <c r="F48" s="15">
        <f t="shared" si="0"/>
        <v>0</v>
      </c>
      <c r="G48" s="16">
        <f t="shared" si="1"/>
        <v>0</v>
      </c>
      <c r="H48" s="17">
        <f t="shared" si="2"/>
        <v>0</v>
      </c>
      <c r="I48" s="18">
        <f t="shared" si="3"/>
        <v>0</v>
      </c>
    </row>
    <row r="49" spans="1:9" x14ac:dyDescent="0.2">
      <c r="A49" s="48" t="s">
        <v>65</v>
      </c>
      <c r="B49" s="13"/>
      <c r="C49" s="14"/>
      <c r="D49" s="14"/>
      <c r="E49" s="14"/>
      <c r="F49" s="15">
        <f t="shared" si="0"/>
        <v>0</v>
      </c>
      <c r="G49" s="16">
        <f t="shared" si="1"/>
        <v>0</v>
      </c>
      <c r="H49" s="17">
        <f t="shared" si="2"/>
        <v>0</v>
      </c>
      <c r="I49" s="18">
        <f t="shared" si="3"/>
        <v>0</v>
      </c>
    </row>
    <row r="50" spans="1:9" x14ac:dyDescent="0.2">
      <c r="A50" s="48" t="s">
        <v>66</v>
      </c>
      <c r="B50" s="13"/>
      <c r="C50" s="14"/>
      <c r="D50" s="14"/>
      <c r="E50" s="14"/>
      <c r="F50" s="15">
        <f t="shared" si="0"/>
        <v>0</v>
      </c>
      <c r="G50" s="16">
        <f t="shared" si="1"/>
        <v>0</v>
      </c>
      <c r="H50" s="17">
        <f t="shared" si="2"/>
        <v>0</v>
      </c>
      <c r="I50" s="18">
        <f t="shared" si="3"/>
        <v>0</v>
      </c>
    </row>
    <row r="51" spans="1:9" x14ac:dyDescent="0.2">
      <c r="A51" s="48" t="s">
        <v>67</v>
      </c>
      <c r="B51" s="13"/>
      <c r="C51" s="14"/>
      <c r="D51" s="14"/>
      <c r="E51" s="14"/>
      <c r="F51" s="15">
        <f t="shared" si="0"/>
        <v>0</v>
      </c>
      <c r="G51" s="16">
        <f t="shared" si="1"/>
        <v>0</v>
      </c>
      <c r="H51" s="17">
        <f t="shared" si="2"/>
        <v>0</v>
      </c>
      <c r="I51" s="18">
        <f t="shared" si="3"/>
        <v>0</v>
      </c>
    </row>
    <row r="52" spans="1:9" x14ac:dyDescent="0.2">
      <c r="A52" s="48" t="s">
        <v>68</v>
      </c>
      <c r="B52" s="13"/>
      <c r="C52" s="14"/>
      <c r="D52" s="14"/>
      <c r="E52" s="14"/>
      <c r="F52" s="15">
        <f t="shared" si="0"/>
        <v>0</v>
      </c>
      <c r="G52" s="16">
        <f t="shared" si="1"/>
        <v>0</v>
      </c>
      <c r="H52" s="17">
        <f t="shared" si="2"/>
        <v>0</v>
      </c>
      <c r="I52" s="18">
        <f t="shared" si="3"/>
        <v>0</v>
      </c>
    </row>
    <row r="53" spans="1:9" x14ac:dyDescent="0.2">
      <c r="A53" s="48" t="s">
        <v>69</v>
      </c>
      <c r="B53" s="13"/>
      <c r="C53" s="14"/>
      <c r="D53" s="14"/>
      <c r="E53" s="14"/>
      <c r="F53" s="15">
        <f t="shared" si="0"/>
        <v>0</v>
      </c>
      <c r="G53" s="16">
        <f t="shared" si="1"/>
        <v>0</v>
      </c>
      <c r="H53" s="17">
        <f t="shared" si="2"/>
        <v>0</v>
      </c>
      <c r="I53" s="18">
        <f t="shared" si="3"/>
        <v>0</v>
      </c>
    </row>
    <row r="54" spans="1:9" x14ac:dyDescent="0.2">
      <c r="A54" s="50" t="s">
        <v>73</v>
      </c>
      <c r="B54" s="13"/>
      <c r="C54" s="14"/>
      <c r="D54" s="14"/>
      <c r="E54" s="14"/>
      <c r="F54" s="15">
        <f t="shared" si="0"/>
        <v>0</v>
      </c>
      <c r="G54" s="16">
        <f t="shared" si="1"/>
        <v>0</v>
      </c>
      <c r="H54" s="17">
        <f t="shared" si="2"/>
        <v>0</v>
      </c>
      <c r="I54" s="18">
        <f t="shared" si="3"/>
        <v>0</v>
      </c>
    </row>
    <row r="55" spans="1:9" x14ac:dyDescent="0.2">
      <c r="A55" s="50" t="s">
        <v>74</v>
      </c>
      <c r="B55" s="13"/>
      <c r="C55" s="14"/>
      <c r="D55" s="14"/>
      <c r="E55" s="14"/>
      <c r="F55" s="15">
        <f t="shared" si="0"/>
        <v>0</v>
      </c>
      <c r="G55" s="16">
        <f t="shared" si="1"/>
        <v>0</v>
      </c>
      <c r="H55" s="17">
        <f t="shared" si="2"/>
        <v>0</v>
      </c>
      <c r="I55" s="18">
        <f t="shared" si="3"/>
        <v>0</v>
      </c>
    </row>
    <row r="56" spans="1:9" x14ac:dyDescent="0.2">
      <c r="A56" s="50" t="s">
        <v>75</v>
      </c>
      <c r="B56" s="13"/>
      <c r="C56" s="14"/>
      <c r="D56" s="14"/>
      <c r="E56" s="14"/>
      <c r="F56" s="15">
        <f t="shared" si="0"/>
        <v>0</v>
      </c>
      <c r="G56" s="16">
        <f t="shared" si="1"/>
        <v>0</v>
      </c>
      <c r="H56" s="17">
        <f t="shared" si="2"/>
        <v>0</v>
      </c>
      <c r="I56" s="18">
        <f t="shared" si="3"/>
        <v>0</v>
      </c>
    </row>
    <row r="57" spans="1:9" x14ac:dyDescent="0.2">
      <c r="A57" s="50" t="s">
        <v>76</v>
      </c>
      <c r="B57" s="13"/>
      <c r="C57" s="14"/>
      <c r="D57" s="14"/>
      <c r="E57" s="14"/>
      <c r="F57" s="15">
        <f t="shared" si="0"/>
        <v>0</v>
      </c>
      <c r="G57" s="16">
        <f t="shared" si="1"/>
        <v>0</v>
      </c>
      <c r="H57" s="17">
        <f t="shared" si="2"/>
        <v>0</v>
      </c>
      <c r="I57" s="18">
        <f t="shared" si="3"/>
        <v>0</v>
      </c>
    </row>
    <row r="58" spans="1:9" x14ac:dyDescent="0.2">
      <c r="A58" s="50" t="s">
        <v>77</v>
      </c>
      <c r="B58" s="13"/>
      <c r="C58" s="14"/>
      <c r="D58" s="14"/>
      <c r="E58" s="14"/>
      <c r="F58" s="15">
        <f t="shared" si="0"/>
        <v>0</v>
      </c>
      <c r="G58" s="16">
        <f t="shared" si="1"/>
        <v>0</v>
      </c>
      <c r="H58" s="17">
        <f t="shared" si="2"/>
        <v>0</v>
      </c>
      <c r="I58" s="18">
        <f t="shared" si="3"/>
        <v>0</v>
      </c>
    </row>
    <row r="59" spans="1:9" x14ac:dyDescent="0.2">
      <c r="A59" s="50" t="s">
        <v>78</v>
      </c>
      <c r="B59" s="13"/>
      <c r="C59" s="14"/>
      <c r="D59" s="14"/>
      <c r="E59" s="14"/>
      <c r="F59" s="15">
        <f t="shared" si="0"/>
        <v>0</v>
      </c>
      <c r="G59" s="16">
        <f t="shared" si="1"/>
        <v>0</v>
      </c>
      <c r="H59" s="17">
        <f t="shared" si="2"/>
        <v>0</v>
      </c>
      <c r="I59" s="18">
        <f t="shared" si="3"/>
        <v>0</v>
      </c>
    </row>
    <row r="60" spans="1:9" x14ac:dyDescent="0.2">
      <c r="A60" s="50" t="s">
        <v>79</v>
      </c>
      <c r="B60" s="13"/>
      <c r="C60" s="14"/>
      <c r="D60" s="14"/>
      <c r="E60" s="14"/>
      <c r="F60" s="15">
        <f t="shared" si="0"/>
        <v>0</v>
      </c>
      <c r="G60" s="16">
        <f t="shared" si="1"/>
        <v>0</v>
      </c>
      <c r="H60" s="17">
        <f t="shared" si="2"/>
        <v>0</v>
      </c>
      <c r="I60" s="18">
        <f t="shared" si="3"/>
        <v>0</v>
      </c>
    </row>
    <row r="61" spans="1:9" x14ac:dyDescent="0.2">
      <c r="A61" s="50" t="s">
        <v>80</v>
      </c>
      <c r="B61" s="13"/>
      <c r="C61" s="14"/>
      <c r="D61" s="14"/>
      <c r="E61" s="14"/>
      <c r="F61" s="15">
        <f t="shared" si="0"/>
        <v>0</v>
      </c>
      <c r="G61" s="16">
        <f t="shared" si="1"/>
        <v>0</v>
      </c>
      <c r="H61" s="17">
        <f t="shared" si="2"/>
        <v>0</v>
      </c>
      <c r="I61" s="18">
        <f t="shared" si="3"/>
        <v>0</v>
      </c>
    </row>
    <row r="62" spans="1:9" x14ac:dyDescent="0.2">
      <c r="A62" s="50" t="s">
        <v>81</v>
      </c>
      <c r="B62" s="13"/>
      <c r="C62" s="14"/>
      <c r="D62" s="14"/>
      <c r="E62" s="14"/>
      <c r="F62" s="15">
        <f t="shared" si="0"/>
        <v>0</v>
      </c>
      <c r="G62" s="16">
        <f t="shared" si="1"/>
        <v>0</v>
      </c>
      <c r="H62" s="17">
        <f t="shared" si="2"/>
        <v>0</v>
      </c>
      <c r="I62" s="18">
        <f t="shared" si="3"/>
        <v>0</v>
      </c>
    </row>
    <row r="63" spans="1:9" x14ac:dyDescent="0.2">
      <c r="A63" s="50" t="s">
        <v>82</v>
      </c>
      <c r="B63" s="13"/>
      <c r="C63" s="14"/>
      <c r="D63" s="14"/>
      <c r="E63" s="14"/>
      <c r="F63" s="15">
        <f t="shared" si="0"/>
        <v>0</v>
      </c>
      <c r="G63" s="16">
        <f t="shared" si="1"/>
        <v>0</v>
      </c>
      <c r="H63" s="17">
        <f t="shared" si="2"/>
        <v>0</v>
      </c>
      <c r="I63" s="18">
        <f t="shared" si="3"/>
        <v>0</v>
      </c>
    </row>
    <row r="64" spans="1:9" x14ac:dyDescent="0.2">
      <c r="A64" s="50" t="s">
        <v>83</v>
      </c>
      <c r="B64" s="13"/>
      <c r="C64" s="14"/>
      <c r="D64" s="14"/>
      <c r="E64" s="14"/>
      <c r="F64" s="15">
        <f t="shared" si="0"/>
        <v>0</v>
      </c>
      <c r="G64" s="16">
        <f t="shared" si="1"/>
        <v>0</v>
      </c>
      <c r="H64" s="17">
        <f t="shared" si="2"/>
        <v>0</v>
      </c>
      <c r="I64" s="18">
        <f t="shared" si="3"/>
        <v>0</v>
      </c>
    </row>
    <row r="65" spans="1:9" x14ac:dyDescent="0.2">
      <c r="A65" s="50" t="s">
        <v>84</v>
      </c>
      <c r="B65" s="13"/>
      <c r="C65" s="14"/>
      <c r="D65" s="14"/>
      <c r="E65" s="14"/>
      <c r="F65" s="15">
        <f t="shared" si="0"/>
        <v>0</v>
      </c>
      <c r="G65" s="16">
        <f t="shared" si="1"/>
        <v>0</v>
      </c>
      <c r="H65" s="17">
        <f t="shared" si="2"/>
        <v>0</v>
      </c>
      <c r="I65" s="18">
        <f t="shared" si="3"/>
        <v>0</v>
      </c>
    </row>
    <row r="66" spans="1:9" x14ac:dyDescent="0.2">
      <c r="A66" s="50" t="s">
        <v>85</v>
      </c>
      <c r="B66" s="13"/>
      <c r="C66" s="14"/>
      <c r="D66" s="14"/>
      <c r="E66" s="14"/>
      <c r="F66" s="15">
        <f t="shared" si="0"/>
        <v>0</v>
      </c>
      <c r="G66" s="16">
        <f t="shared" si="1"/>
        <v>0</v>
      </c>
      <c r="H66" s="17">
        <f t="shared" si="2"/>
        <v>0</v>
      </c>
      <c r="I66" s="18">
        <f t="shared" si="3"/>
        <v>0</v>
      </c>
    </row>
    <row r="67" spans="1:9" x14ac:dyDescent="0.2">
      <c r="A67" s="50" t="s">
        <v>86</v>
      </c>
      <c r="B67" s="13"/>
      <c r="C67" s="14"/>
      <c r="D67" s="14"/>
      <c r="E67" s="14"/>
      <c r="F67" s="15">
        <f t="shared" si="0"/>
        <v>0</v>
      </c>
      <c r="G67" s="16">
        <f t="shared" si="1"/>
        <v>0</v>
      </c>
      <c r="H67" s="17">
        <f t="shared" si="2"/>
        <v>0</v>
      </c>
      <c r="I67" s="18">
        <f t="shared" si="3"/>
        <v>0</v>
      </c>
    </row>
    <row r="68" spans="1:9" x14ac:dyDescent="0.2">
      <c r="A68" s="50" t="s">
        <v>87</v>
      </c>
      <c r="B68" s="13"/>
      <c r="C68" s="14"/>
      <c r="D68" s="14"/>
      <c r="E68" s="14"/>
      <c r="F68" s="15">
        <f t="shared" si="0"/>
        <v>0</v>
      </c>
      <c r="G68" s="16">
        <f t="shared" si="1"/>
        <v>0</v>
      </c>
      <c r="H68" s="17">
        <f t="shared" si="2"/>
        <v>0</v>
      </c>
      <c r="I68" s="18">
        <f t="shared" si="3"/>
        <v>0</v>
      </c>
    </row>
    <row r="69" spans="1:9" x14ac:dyDescent="0.2">
      <c r="A69" s="50" t="s">
        <v>70</v>
      </c>
      <c r="B69" s="13"/>
      <c r="C69" s="14"/>
      <c r="D69" s="14"/>
      <c r="E69" s="14"/>
      <c r="F69" s="15">
        <f t="shared" si="0"/>
        <v>0</v>
      </c>
      <c r="G69" s="16">
        <f t="shared" si="1"/>
        <v>0</v>
      </c>
      <c r="H69" s="17">
        <f t="shared" si="2"/>
        <v>0</v>
      </c>
      <c r="I69" s="18">
        <f t="shared" si="3"/>
        <v>0</v>
      </c>
    </row>
    <row r="70" spans="1:9" x14ac:dyDescent="0.2">
      <c r="A70" s="50" t="s">
        <v>88</v>
      </c>
      <c r="B70" s="13"/>
      <c r="C70" s="14"/>
      <c r="D70" s="14"/>
      <c r="E70" s="14"/>
      <c r="F70" s="15">
        <f t="shared" ref="F70:F99" si="8">COUNT(B70:E70)</f>
        <v>0</v>
      </c>
      <c r="G70" s="16">
        <f t="shared" ref="G70:G99" si="9">SUM(F70)</f>
        <v>0</v>
      </c>
      <c r="H70" s="17">
        <f t="shared" ref="H70:H99" si="10">SUM(B70:E70)</f>
        <v>0</v>
      </c>
      <c r="I70" s="18">
        <f t="shared" ref="I70:I99" si="11">SUM(H70)</f>
        <v>0</v>
      </c>
    </row>
    <row r="71" spans="1:9" x14ac:dyDescent="0.2">
      <c r="A71" s="50" t="s">
        <v>89</v>
      </c>
      <c r="B71" s="13"/>
      <c r="C71" s="14"/>
      <c r="D71" s="14"/>
      <c r="E71" s="14"/>
      <c r="F71" s="15">
        <f t="shared" si="8"/>
        <v>0</v>
      </c>
      <c r="G71" s="16">
        <f t="shared" si="9"/>
        <v>0</v>
      </c>
      <c r="H71" s="17">
        <f t="shared" si="10"/>
        <v>0</v>
      </c>
      <c r="I71" s="18">
        <f t="shared" si="11"/>
        <v>0</v>
      </c>
    </row>
    <row r="72" spans="1:9" x14ac:dyDescent="0.2">
      <c r="A72" s="50" t="s">
        <v>90</v>
      </c>
      <c r="B72" s="13"/>
      <c r="C72" s="14"/>
      <c r="D72" s="14"/>
      <c r="E72" s="14"/>
      <c r="F72" s="15">
        <f t="shared" si="8"/>
        <v>0</v>
      </c>
      <c r="G72" s="16">
        <f t="shared" si="9"/>
        <v>0</v>
      </c>
      <c r="H72" s="17">
        <f t="shared" si="10"/>
        <v>0</v>
      </c>
      <c r="I72" s="18">
        <f t="shared" si="11"/>
        <v>0</v>
      </c>
    </row>
    <row r="73" spans="1:9" x14ac:dyDescent="0.2">
      <c r="A73" s="50" t="s">
        <v>91</v>
      </c>
      <c r="B73" s="13"/>
      <c r="C73" s="14"/>
      <c r="D73" s="14"/>
      <c r="E73" s="14"/>
      <c r="F73" s="15">
        <f t="shared" si="8"/>
        <v>0</v>
      </c>
      <c r="G73" s="16">
        <f t="shared" si="9"/>
        <v>0</v>
      </c>
      <c r="H73" s="17">
        <f t="shared" si="10"/>
        <v>0</v>
      </c>
      <c r="I73" s="18">
        <f t="shared" si="11"/>
        <v>0</v>
      </c>
    </row>
    <row r="74" spans="1:9" x14ac:dyDescent="0.2">
      <c r="A74" s="50" t="s">
        <v>92</v>
      </c>
      <c r="B74" s="13"/>
      <c r="C74" s="14"/>
      <c r="D74" s="14"/>
      <c r="E74" s="14"/>
      <c r="F74" s="15">
        <f t="shared" si="8"/>
        <v>0</v>
      </c>
      <c r="G74" s="16">
        <f t="shared" si="9"/>
        <v>0</v>
      </c>
      <c r="H74" s="17">
        <f t="shared" si="10"/>
        <v>0</v>
      </c>
      <c r="I74" s="18">
        <f t="shared" si="11"/>
        <v>0</v>
      </c>
    </row>
    <row r="75" spans="1:9" x14ac:dyDescent="0.2">
      <c r="A75" s="50" t="s">
        <v>93</v>
      </c>
      <c r="B75" s="13"/>
      <c r="C75" s="14"/>
      <c r="D75" s="14"/>
      <c r="E75" s="14"/>
      <c r="F75" s="15">
        <f t="shared" si="8"/>
        <v>0</v>
      </c>
      <c r="G75" s="16">
        <f t="shared" si="9"/>
        <v>0</v>
      </c>
      <c r="H75" s="17">
        <f t="shared" si="10"/>
        <v>0</v>
      </c>
      <c r="I75" s="18">
        <f t="shared" si="11"/>
        <v>0</v>
      </c>
    </row>
    <row r="76" spans="1:9" x14ac:dyDescent="0.2">
      <c r="A76" s="50" t="s">
        <v>94</v>
      </c>
      <c r="B76" s="13"/>
      <c r="C76" s="14"/>
      <c r="D76" s="14"/>
      <c r="E76" s="14"/>
      <c r="F76" s="15">
        <f t="shared" si="8"/>
        <v>0</v>
      </c>
      <c r="G76" s="16">
        <f t="shared" si="9"/>
        <v>0</v>
      </c>
      <c r="H76" s="17">
        <f t="shared" si="10"/>
        <v>0</v>
      </c>
      <c r="I76" s="18">
        <f t="shared" si="11"/>
        <v>0</v>
      </c>
    </row>
    <row r="77" spans="1:9" x14ac:dyDescent="0.2">
      <c r="A77" s="50" t="s">
        <v>95</v>
      </c>
      <c r="B77" s="13"/>
      <c r="C77" s="14"/>
      <c r="D77" s="14"/>
      <c r="E77" s="14"/>
      <c r="F77" s="15">
        <f t="shared" si="8"/>
        <v>0</v>
      </c>
      <c r="G77" s="16">
        <f t="shared" si="9"/>
        <v>0</v>
      </c>
      <c r="H77" s="17">
        <f t="shared" si="10"/>
        <v>0</v>
      </c>
      <c r="I77" s="18">
        <f t="shared" si="11"/>
        <v>0</v>
      </c>
    </row>
    <row r="78" spans="1:9" x14ac:dyDescent="0.2">
      <c r="A78" s="50" t="s">
        <v>96</v>
      </c>
      <c r="B78" s="13"/>
      <c r="C78" s="14"/>
      <c r="D78" s="14"/>
      <c r="E78" s="14"/>
      <c r="F78" s="15">
        <f t="shared" si="8"/>
        <v>0</v>
      </c>
      <c r="G78" s="16">
        <f t="shared" si="9"/>
        <v>0</v>
      </c>
      <c r="H78" s="17">
        <f t="shared" si="10"/>
        <v>0</v>
      </c>
      <c r="I78" s="18">
        <f t="shared" si="11"/>
        <v>0</v>
      </c>
    </row>
    <row r="79" spans="1:9" x14ac:dyDescent="0.2">
      <c r="A79" s="50" t="s">
        <v>97</v>
      </c>
      <c r="B79" s="13"/>
      <c r="C79" s="14"/>
      <c r="D79" s="14"/>
      <c r="E79" s="14"/>
      <c r="F79" s="15">
        <f t="shared" si="8"/>
        <v>0</v>
      </c>
      <c r="G79" s="16">
        <f t="shared" si="9"/>
        <v>0</v>
      </c>
      <c r="H79" s="17">
        <f t="shared" si="10"/>
        <v>0</v>
      </c>
      <c r="I79" s="18">
        <f t="shared" si="11"/>
        <v>0</v>
      </c>
    </row>
    <row r="80" spans="1:9" x14ac:dyDescent="0.2">
      <c r="A80" s="50" t="s">
        <v>98</v>
      </c>
      <c r="B80" s="13"/>
      <c r="C80" s="14"/>
      <c r="D80" s="14"/>
      <c r="E80" s="14"/>
      <c r="F80" s="15">
        <f t="shared" si="8"/>
        <v>0</v>
      </c>
      <c r="G80" s="16">
        <f t="shared" si="9"/>
        <v>0</v>
      </c>
      <c r="H80" s="17">
        <f t="shared" si="10"/>
        <v>0</v>
      </c>
      <c r="I80" s="18">
        <f t="shared" si="11"/>
        <v>0</v>
      </c>
    </row>
    <row r="81" spans="1:9" x14ac:dyDescent="0.2">
      <c r="A81" s="50" t="s">
        <v>99</v>
      </c>
      <c r="B81" s="13"/>
      <c r="C81" s="14"/>
      <c r="D81" s="14"/>
      <c r="E81" s="14"/>
      <c r="F81" s="15">
        <f t="shared" si="8"/>
        <v>0</v>
      </c>
      <c r="G81" s="16">
        <f t="shared" si="9"/>
        <v>0</v>
      </c>
      <c r="H81" s="17">
        <f t="shared" si="10"/>
        <v>0</v>
      </c>
      <c r="I81" s="18">
        <f t="shared" si="11"/>
        <v>0</v>
      </c>
    </row>
    <row r="82" spans="1:9" x14ac:dyDescent="0.2">
      <c r="A82" s="50" t="s">
        <v>100</v>
      </c>
      <c r="B82" s="13"/>
      <c r="C82" s="14"/>
      <c r="D82" s="14"/>
      <c r="E82" s="14"/>
      <c r="F82" s="15">
        <f t="shared" si="8"/>
        <v>0</v>
      </c>
      <c r="G82" s="16">
        <f t="shared" si="9"/>
        <v>0</v>
      </c>
      <c r="H82" s="17">
        <f t="shared" si="10"/>
        <v>0</v>
      </c>
      <c r="I82" s="18">
        <f t="shared" si="11"/>
        <v>0</v>
      </c>
    </row>
    <row r="83" spans="1:9" x14ac:dyDescent="0.2">
      <c r="A83" s="50" t="s">
        <v>101</v>
      </c>
      <c r="B83" s="13"/>
      <c r="C83" s="14"/>
      <c r="D83" s="14"/>
      <c r="E83" s="14"/>
      <c r="F83" s="15">
        <f t="shared" si="8"/>
        <v>0</v>
      </c>
      <c r="G83" s="16">
        <f t="shared" si="9"/>
        <v>0</v>
      </c>
      <c r="H83" s="17">
        <f t="shared" si="10"/>
        <v>0</v>
      </c>
      <c r="I83" s="18">
        <f t="shared" si="11"/>
        <v>0</v>
      </c>
    </row>
    <row r="84" spans="1:9" x14ac:dyDescent="0.2">
      <c r="A84" s="50" t="s">
        <v>102</v>
      </c>
      <c r="B84" s="13"/>
      <c r="C84" s="14"/>
      <c r="D84" s="14"/>
      <c r="E84" s="14"/>
      <c r="F84" s="15">
        <f t="shared" si="8"/>
        <v>0</v>
      </c>
      <c r="G84" s="16">
        <f t="shared" si="9"/>
        <v>0</v>
      </c>
      <c r="H84" s="17">
        <f t="shared" si="10"/>
        <v>0</v>
      </c>
      <c r="I84" s="18">
        <f t="shared" si="11"/>
        <v>0</v>
      </c>
    </row>
    <row r="85" spans="1:9" x14ac:dyDescent="0.2">
      <c r="A85" s="50" t="s">
        <v>103</v>
      </c>
      <c r="B85" s="13"/>
      <c r="C85" s="14"/>
      <c r="D85" s="14"/>
      <c r="E85" s="14"/>
      <c r="F85" s="15">
        <f t="shared" si="8"/>
        <v>0</v>
      </c>
      <c r="G85" s="16">
        <f t="shared" si="9"/>
        <v>0</v>
      </c>
      <c r="H85" s="17">
        <f t="shared" si="10"/>
        <v>0</v>
      </c>
      <c r="I85" s="18">
        <f t="shared" si="11"/>
        <v>0</v>
      </c>
    </row>
    <row r="86" spans="1:9" x14ac:dyDescent="0.2">
      <c r="A86" s="50" t="s">
        <v>104</v>
      </c>
      <c r="B86" s="13"/>
      <c r="C86" s="14"/>
      <c r="D86" s="14"/>
      <c r="E86" s="14"/>
      <c r="F86" s="15">
        <f t="shared" si="8"/>
        <v>0</v>
      </c>
      <c r="G86" s="16">
        <f t="shared" si="9"/>
        <v>0</v>
      </c>
      <c r="H86" s="17">
        <f t="shared" si="10"/>
        <v>0</v>
      </c>
      <c r="I86" s="18">
        <f t="shared" si="11"/>
        <v>0</v>
      </c>
    </row>
    <row r="87" spans="1:9" x14ac:dyDescent="0.2">
      <c r="A87" s="50" t="s">
        <v>105</v>
      </c>
      <c r="B87" s="13"/>
      <c r="C87" s="14"/>
      <c r="D87" s="14"/>
      <c r="E87" s="14"/>
      <c r="F87" s="15">
        <f t="shared" si="8"/>
        <v>0</v>
      </c>
      <c r="G87" s="16">
        <f t="shared" si="9"/>
        <v>0</v>
      </c>
      <c r="H87" s="17">
        <f t="shared" si="10"/>
        <v>0</v>
      </c>
      <c r="I87" s="18">
        <f t="shared" si="11"/>
        <v>0</v>
      </c>
    </row>
    <row r="88" spans="1:9" x14ac:dyDescent="0.2">
      <c r="A88" s="50" t="s">
        <v>106</v>
      </c>
      <c r="B88" s="13"/>
      <c r="C88" s="14"/>
      <c r="D88" s="14"/>
      <c r="E88" s="14"/>
      <c r="F88" s="15">
        <f t="shared" si="8"/>
        <v>0</v>
      </c>
      <c r="G88" s="16">
        <f t="shared" si="9"/>
        <v>0</v>
      </c>
      <c r="H88" s="17">
        <f t="shared" si="10"/>
        <v>0</v>
      </c>
      <c r="I88" s="18">
        <f t="shared" si="11"/>
        <v>0</v>
      </c>
    </row>
    <row r="89" spans="1:9" x14ac:dyDescent="0.2">
      <c r="A89" s="50" t="s">
        <v>107</v>
      </c>
      <c r="B89" s="13"/>
      <c r="C89" s="14"/>
      <c r="D89" s="14"/>
      <c r="E89" s="14"/>
      <c r="F89" s="15">
        <f t="shared" si="8"/>
        <v>0</v>
      </c>
      <c r="G89" s="16">
        <f t="shared" si="9"/>
        <v>0</v>
      </c>
      <c r="H89" s="17">
        <f t="shared" si="10"/>
        <v>0</v>
      </c>
      <c r="I89" s="18">
        <f t="shared" si="11"/>
        <v>0</v>
      </c>
    </row>
    <row r="90" spans="1:9" x14ac:dyDescent="0.2">
      <c r="A90" s="50" t="s">
        <v>108</v>
      </c>
      <c r="B90" s="13"/>
      <c r="C90" s="14"/>
      <c r="D90" s="14"/>
      <c r="E90" s="14"/>
      <c r="F90" s="15">
        <f t="shared" si="8"/>
        <v>0</v>
      </c>
      <c r="G90" s="16">
        <f t="shared" si="9"/>
        <v>0</v>
      </c>
      <c r="H90" s="17">
        <f t="shared" si="10"/>
        <v>0</v>
      </c>
      <c r="I90" s="18">
        <f t="shared" si="11"/>
        <v>0</v>
      </c>
    </row>
    <row r="91" spans="1:9" x14ac:dyDescent="0.2">
      <c r="A91" s="50" t="s">
        <v>109</v>
      </c>
      <c r="B91" s="13"/>
      <c r="C91" s="14"/>
      <c r="D91" s="14"/>
      <c r="E91" s="14"/>
      <c r="F91" s="15">
        <f t="shared" si="8"/>
        <v>0</v>
      </c>
      <c r="G91" s="16">
        <f t="shared" si="9"/>
        <v>0</v>
      </c>
      <c r="H91" s="17">
        <f t="shared" si="10"/>
        <v>0</v>
      </c>
      <c r="I91" s="18">
        <f t="shared" si="11"/>
        <v>0</v>
      </c>
    </row>
    <row r="92" spans="1:9" x14ac:dyDescent="0.2">
      <c r="A92" s="50" t="s">
        <v>110</v>
      </c>
      <c r="B92" s="13"/>
      <c r="C92" s="14"/>
      <c r="D92" s="14"/>
      <c r="E92" s="14"/>
      <c r="F92" s="15">
        <f t="shared" si="8"/>
        <v>0</v>
      </c>
      <c r="G92" s="16">
        <f t="shared" si="9"/>
        <v>0</v>
      </c>
      <c r="H92" s="17">
        <f t="shared" si="10"/>
        <v>0</v>
      </c>
      <c r="I92" s="18">
        <f t="shared" si="11"/>
        <v>0</v>
      </c>
    </row>
    <row r="93" spans="1:9" x14ac:dyDescent="0.2">
      <c r="A93" s="50" t="s">
        <v>111</v>
      </c>
      <c r="B93" s="13"/>
      <c r="C93" s="14"/>
      <c r="D93" s="14"/>
      <c r="E93" s="14"/>
      <c r="F93" s="15">
        <f t="shared" si="8"/>
        <v>0</v>
      </c>
      <c r="G93" s="16">
        <f t="shared" si="9"/>
        <v>0</v>
      </c>
      <c r="H93" s="17">
        <f t="shared" si="10"/>
        <v>0</v>
      </c>
      <c r="I93" s="18">
        <f t="shared" si="11"/>
        <v>0</v>
      </c>
    </row>
    <row r="94" spans="1:9" x14ac:dyDescent="0.2">
      <c r="A94" s="50" t="s">
        <v>112</v>
      </c>
      <c r="B94" s="13"/>
      <c r="C94" s="14"/>
      <c r="D94" s="14"/>
      <c r="E94" s="14"/>
      <c r="F94" s="15">
        <f t="shared" si="8"/>
        <v>0</v>
      </c>
      <c r="G94" s="16">
        <f t="shared" si="9"/>
        <v>0</v>
      </c>
      <c r="H94" s="17">
        <f t="shared" si="10"/>
        <v>0</v>
      </c>
      <c r="I94" s="18">
        <f t="shared" si="11"/>
        <v>0</v>
      </c>
    </row>
    <row r="95" spans="1:9" x14ac:dyDescent="0.2">
      <c r="A95" s="50" t="s">
        <v>113</v>
      </c>
      <c r="B95" s="13"/>
      <c r="C95" s="14"/>
      <c r="D95" s="14"/>
      <c r="E95" s="14"/>
      <c r="F95" s="15">
        <f t="shared" si="8"/>
        <v>0</v>
      </c>
      <c r="G95" s="16">
        <f t="shared" si="9"/>
        <v>0</v>
      </c>
      <c r="H95" s="17">
        <f t="shared" si="10"/>
        <v>0</v>
      </c>
      <c r="I95" s="18">
        <f t="shared" si="11"/>
        <v>0</v>
      </c>
    </row>
    <row r="96" spans="1:9" x14ac:dyDescent="0.2">
      <c r="A96" s="50" t="s">
        <v>114</v>
      </c>
      <c r="B96" s="13"/>
      <c r="C96" s="14"/>
      <c r="D96" s="14"/>
      <c r="E96" s="14"/>
      <c r="F96" s="15">
        <f t="shared" si="8"/>
        <v>0</v>
      </c>
      <c r="G96" s="16">
        <f t="shared" si="9"/>
        <v>0</v>
      </c>
      <c r="H96" s="17">
        <f t="shared" si="10"/>
        <v>0</v>
      </c>
      <c r="I96" s="18">
        <f t="shared" si="11"/>
        <v>0</v>
      </c>
    </row>
    <row r="97" spans="1:9" x14ac:dyDescent="0.2">
      <c r="A97" s="50" t="s">
        <v>115</v>
      </c>
      <c r="B97" s="13"/>
      <c r="C97" s="14"/>
      <c r="D97" s="14"/>
      <c r="E97" s="14"/>
      <c r="F97" s="15">
        <f t="shared" si="8"/>
        <v>0</v>
      </c>
      <c r="G97" s="16">
        <f t="shared" si="9"/>
        <v>0</v>
      </c>
      <c r="H97" s="17">
        <f t="shared" si="10"/>
        <v>0</v>
      </c>
      <c r="I97" s="18">
        <f t="shared" si="11"/>
        <v>0</v>
      </c>
    </row>
    <row r="98" spans="1:9" x14ac:dyDescent="0.2">
      <c r="A98" s="48" t="s">
        <v>71</v>
      </c>
      <c r="B98" s="13"/>
      <c r="C98" s="14"/>
      <c r="D98" s="14"/>
      <c r="E98" s="14"/>
      <c r="F98" s="15">
        <f t="shared" si="8"/>
        <v>0</v>
      </c>
      <c r="G98" s="16">
        <f t="shared" si="9"/>
        <v>0</v>
      </c>
      <c r="H98" s="17">
        <f t="shared" si="10"/>
        <v>0</v>
      </c>
      <c r="I98" s="18">
        <f t="shared" si="11"/>
        <v>0</v>
      </c>
    </row>
    <row r="99" spans="1:9" x14ac:dyDescent="0.2">
      <c r="A99" s="50" t="s">
        <v>116</v>
      </c>
      <c r="B99" s="13"/>
      <c r="C99" s="14"/>
      <c r="D99" s="14"/>
      <c r="E99" s="14"/>
      <c r="F99" s="15">
        <f t="shared" si="8"/>
        <v>0</v>
      </c>
      <c r="G99" s="16">
        <f t="shared" si="9"/>
        <v>0</v>
      </c>
      <c r="H99" s="17">
        <f t="shared" si="10"/>
        <v>0</v>
      </c>
      <c r="I99" s="18">
        <f t="shared" si="11"/>
        <v>0</v>
      </c>
    </row>
  </sheetData>
  <mergeCells count="4">
    <mergeCell ref="H2:H3"/>
    <mergeCell ref="I2:I3"/>
    <mergeCell ref="F2:F3"/>
    <mergeCell ref="G2:G3"/>
  </mergeCells>
  <phoneticPr fontId="6" type="noConversion"/>
  <pageMargins left="0.78740157480314965" right="0.78740157480314965" top="0.39370078740157483" bottom="0.39370078740157483" header="0" footer="0"/>
  <pageSetup paperSize="9" orientation="portrait" copies="1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99"/>
  <sheetViews>
    <sheetView zoomScale="130" zoomScaleNormal="130" workbookViewId="0">
      <pane ySplit="3" topLeftCell="A4" activePane="bottomLeft" state="frozen"/>
      <selection pane="bottomLeft"/>
    </sheetView>
  </sheetViews>
  <sheetFormatPr defaultColWidth="9" defaultRowHeight="12.75" x14ac:dyDescent="0.2"/>
  <cols>
    <col min="1" max="1" width="24.5703125" bestFit="1" customWidth="1"/>
    <col min="2" max="9" width="4" customWidth="1"/>
    <col min="10" max="13" width="5.42578125" customWidth="1"/>
  </cols>
  <sheetData>
    <row r="1" spans="1:13" ht="27.75" customHeight="1" thickBot="1" x14ac:dyDescent="0.3">
      <c r="A1" s="6" t="s">
        <v>21</v>
      </c>
      <c r="M1" s="7" t="s">
        <v>2</v>
      </c>
    </row>
    <row r="2" spans="1:13" s="1" customFormat="1" ht="54.75" customHeight="1" x14ac:dyDescent="0.2">
      <c r="A2" s="4"/>
      <c r="B2" s="5" t="s">
        <v>0</v>
      </c>
      <c r="C2" s="5" t="s">
        <v>1</v>
      </c>
      <c r="D2" s="5" t="s">
        <v>0</v>
      </c>
      <c r="E2" s="5" t="s">
        <v>1</v>
      </c>
      <c r="F2" s="5" t="s">
        <v>0</v>
      </c>
      <c r="G2" s="5" t="s">
        <v>1</v>
      </c>
      <c r="H2" s="5" t="s">
        <v>0</v>
      </c>
      <c r="I2" s="5" t="s">
        <v>1</v>
      </c>
      <c r="J2" s="64" t="s">
        <v>14</v>
      </c>
      <c r="K2" s="62" t="s">
        <v>5</v>
      </c>
      <c r="L2" s="56" t="s">
        <v>3</v>
      </c>
      <c r="M2" s="58" t="s">
        <v>4</v>
      </c>
    </row>
    <row r="3" spans="1:13" ht="18" customHeight="1" thickBot="1" x14ac:dyDescent="0.25">
      <c r="A3" s="3"/>
      <c r="B3" s="2">
        <v>6</v>
      </c>
      <c r="C3" s="2">
        <v>7</v>
      </c>
      <c r="D3" s="2">
        <v>13</v>
      </c>
      <c r="E3" s="2">
        <v>14</v>
      </c>
      <c r="F3" s="2">
        <v>20</v>
      </c>
      <c r="G3" s="2">
        <v>21</v>
      </c>
      <c r="H3" s="2">
        <v>27</v>
      </c>
      <c r="I3" s="2">
        <v>28</v>
      </c>
      <c r="J3" s="65"/>
      <c r="K3" s="63"/>
      <c r="L3" s="57"/>
      <c r="M3" s="59"/>
    </row>
    <row r="4" spans="1:13" x14ac:dyDescent="0.2">
      <c r="A4" s="49" t="s">
        <v>72</v>
      </c>
      <c r="B4" s="13"/>
      <c r="C4" s="13"/>
      <c r="D4" s="13"/>
      <c r="E4" s="13"/>
      <c r="F4" s="44"/>
      <c r="G4" s="44"/>
      <c r="H4" s="44"/>
      <c r="I4" s="45"/>
      <c r="J4" s="19">
        <f t="shared" ref="J4:J36" si="0">COUNT(B4:I4)</f>
        <v>0</v>
      </c>
      <c r="K4" s="16">
        <f>SUM(feb!F4 + J4)</f>
        <v>0</v>
      </c>
      <c r="L4" s="17">
        <f t="shared" ref="L4:L36" si="1">SUM(B4:I4)</f>
        <v>0</v>
      </c>
      <c r="M4" s="18">
        <f>SUM(feb!H4 + L4)</f>
        <v>0</v>
      </c>
    </row>
    <row r="5" spans="1:13" x14ac:dyDescent="0.2">
      <c r="A5" s="48" t="s">
        <v>22</v>
      </c>
      <c r="B5" s="13"/>
      <c r="C5" s="13"/>
      <c r="D5" s="13"/>
      <c r="E5" s="13"/>
      <c r="F5" s="44"/>
      <c r="G5" s="44"/>
      <c r="H5" s="44"/>
      <c r="I5" s="45"/>
      <c r="J5" s="19">
        <f t="shared" si="0"/>
        <v>0</v>
      </c>
      <c r="K5" s="16">
        <f>SUM(feb!F5 + J5)</f>
        <v>0</v>
      </c>
      <c r="L5" s="17">
        <f t="shared" si="1"/>
        <v>0</v>
      </c>
      <c r="M5" s="18">
        <f>SUM(feb!H5 + L5)</f>
        <v>0</v>
      </c>
    </row>
    <row r="6" spans="1:13" x14ac:dyDescent="0.2">
      <c r="A6" s="48" t="s">
        <v>23</v>
      </c>
      <c r="B6" s="13"/>
      <c r="C6" s="13"/>
      <c r="D6" s="13"/>
      <c r="E6" s="13"/>
      <c r="F6" s="44"/>
      <c r="G6" s="44"/>
      <c r="H6" s="44"/>
      <c r="I6" s="45"/>
      <c r="J6" s="19">
        <f t="shared" si="0"/>
        <v>0</v>
      </c>
      <c r="K6" s="16">
        <f>SUM(feb!F6 + J6)</f>
        <v>0</v>
      </c>
      <c r="L6" s="17">
        <f t="shared" si="1"/>
        <v>0</v>
      </c>
      <c r="M6" s="18">
        <f>SUM(feb!H6 + L6)</f>
        <v>0</v>
      </c>
    </row>
    <row r="7" spans="1:13" x14ac:dyDescent="0.2">
      <c r="A7" s="47" t="s">
        <v>24</v>
      </c>
      <c r="B7" s="13"/>
      <c r="C7" s="13"/>
      <c r="D7" s="13"/>
      <c r="E7" s="13"/>
      <c r="F7" s="44"/>
      <c r="G7" s="44"/>
      <c r="H7" s="44"/>
      <c r="I7" s="45"/>
      <c r="J7" s="19">
        <f t="shared" si="0"/>
        <v>0</v>
      </c>
      <c r="K7" s="16">
        <f>SUM(feb!F7 + J7)</f>
        <v>0</v>
      </c>
      <c r="L7" s="17">
        <f t="shared" si="1"/>
        <v>0</v>
      </c>
      <c r="M7" s="18">
        <f>SUM(feb!H7 + L7)</f>
        <v>0</v>
      </c>
    </row>
    <row r="8" spans="1:13" x14ac:dyDescent="0.2">
      <c r="A8" s="48" t="s">
        <v>25</v>
      </c>
      <c r="B8" s="13"/>
      <c r="C8" s="13"/>
      <c r="D8" s="13"/>
      <c r="E8" s="13"/>
      <c r="F8" s="44"/>
      <c r="G8" s="44"/>
      <c r="H8" s="44"/>
      <c r="I8" s="45"/>
      <c r="J8" s="19">
        <f t="shared" si="0"/>
        <v>0</v>
      </c>
      <c r="K8" s="16">
        <f>SUM(feb!F8 + J8)</f>
        <v>0</v>
      </c>
      <c r="L8" s="17">
        <f t="shared" si="1"/>
        <v>0</v>
      </c>
      <c r="M8" s="18">
        <f>SUM(feb!H8 + L8)</f>
        <v>0</v>
      </c>
    </row>
    <row r="9" spans="1:13" x14ac:dyDescent="0.2">
      <c r="A9" s="48" t="s">
        <v>26</v>
      </c>
      <c r="B9" s="13"/>
      <c r="C9" s="13"/>
      <c r="D9" s="13"/>
      <c r="E9" s="13"/>
      <c r="F9" s="44"/>
      <c r="G9" s="44"/>
      <c r="H9" s="44"/>
      <c r="I9" s="45"/>
      <c r="J9" s="19">
        <f t="shared" si="0"/>
        <v>0</v>
      </c>
      <c r="K9" s="16">
        <f>SUM(feb!F9 + J9)</f>
        <v>0</v>
      </c>
      <c r="L9" s="17">
        <f t="shared" si="1"/>
        <v>0</v>
      </c>
      <c r="M9" s="18">
        <f>SUM(feb!H9 + L9)</f>
        <v>0</v>
      </c>
    </row>
    <row r="10" spans="1:13" x14ac:dyDescent="0.2">
      <c r="A10" s="50" t="s">
        <v>126</v>
      </c>
      <c r="B10" s="13"/>
      <c r="C10" s="13"/>
      <c r="D10" s="13"/>
      <c r="E10" s="13"/>
      <c r="F10" s="44"/>
      <c r="G10" s="44"/>
      <c r="H10" s="44"/>
      <c r="I10" s="45"/>
      <c r="J10" s="19">
        <f t="shared" ref="J10" si="2">COUNT(B10:I10)</f>
        <v>0</v>
      </c>
      <c r="K10" s="16">
        <f>SUM(feb!F10 + J10)</f>
        <v>0</v>
      </c>
      <c r="L10" s="17">
        <f t="shared" ref="L10" si="3">SUM(B10:I10)</f>
        <v>0</v>
      </c>
      <c r="M10" s="18">
        <f>SUM(feb!H10 + L10)</f>
        <v>0</v>
      </c>
    </row>
    <row r="11" spans="1:13" x14ac:dyDescent="0.2">
      <c r="A11" s="48" t="s">
        <v>27</v>
      </c>
      <c r="B11" s="13"/>
      <c r="C11" s="13"/>
      <c r="D11" s="13"/>
      <c r="E11" s="13"/>
      <c r="F11" s="44"/>
      <c r="G11" s="44"/>
      <c r="H11" s="44"/>
      <c r="I11" s="45"/>
      <c r="J11" s="19">
        <f t="shared" si="0"/>
        <v>0</v>
      </c>
      <c r="K11" s="16">
        <f>SUM(feb!F11 + J11)</f>
        <v>0</v>
      </c>
      <c r="L11" s="17">
        <f t="shared" si="1"/>
        <v>0</v>
      </c>
      <c r="M11" s="18">
        <f>SUM(feb!H11 + L11)</f>
        <v>0</v>
      </c>
    </row>
    <row r="12" spans="1:13" x14ac:dyDescent="0.2">
      <c r="A12" s="48" t="s">
        <v>28</v>
      </c>
      <c r="B12" s="13"/>
      <c r="C12" s="13"/>
      <c r="D12" s="13"/>
      <c r="E12" s="13"/>
      <c r="F12" s="44"/>
      <c r="G12" s="44"/>
      <c r="H12" s="44"/>
      <c r="I12" s="45"/>
      <c r="J12" s="19">
        <f t="shared" si="0"/>
        <v>0</v>
      </c>
      <c r="K12" s="16">
        <f>SUM(feb!F12 + J12)</f>
        <v>0</v>
      </c>
      <c r="L12" s="17">
        <f t="shared" si="1"/>
        <v>0</v>
      </c>
      <c r="M12" s="18">
        <f>SUM(feb!H12 + L12)</f>
        <v>0</v>
      </c>
    </row>
    <row r="13" spans="1:13" x14ac:dyDescent="0.2">
      <c r="A13" s="48" t="s">
        <v>29</v>
      </c>
      <c r="B13" s="13"/>
      <c r="C13" s="13"/>
      <c r="D13" s="13"/>
      <c r="E13" s="13"/>
      <c r="F13" s="44"/>
      <c r="G13" s="44"/>
      <c r="H13" s="44"/>
      <c r="I13" s="45"/>
      <c r="J13" s="19">
        <f t="shared" si="0"/>
        <v>0</v>
      </c>
      <c r="K13" s="16">
        <f>SUM(feb!F13 + J13)</f>
        <v>0</v>
      </c>
      <c r="L13" s="17">
        <f t="shared" si="1"/>
        <v>0</v>
      </c>
      <c r="M13" s="18">
        <f>SUM(feb!H13 + L13)</f>
        <v>0</v>
      </c>
    </row>
    <row r="14" spans="1:13" x14ac:dyDescent="0.2">
      <c r="A14" s="48" t="s">
        <v>30</v>
      </c>
      <c r="B14" s="13"/>
      <c r="C14" s="13"/>
      <c r="D14" s="13"/>
      <c r="E14" s="13"/>
      <c r="F14" s="44"/>
      <c r="G14" s="44"/>
      <c r="H14" s="44"/>
      <c r="I14" s="45"/>
      <c r="J14" s="19">
        <f t="shared" si="0"/>
        <v>0</v>
      </c>
      <c r="K14" s="16">
        <f>SUM(feb!F14 + J14)</f>
        <v>0</v>
      </c>
      <c r="L14" s="17">
        <f t="shared" si="1"/>
        <v>0</v>
      </c>
      <c r="M14" s="18">
        <f>SUM(feb!H14 + L14)</f>
        <v>0</v>
      </c>
    </row>
    <row r="15" spans="1:13" x14ac:dyDescent="0.2">
      <c r="A15" s="48" t="s">
        <v>31</v>
      </c>
      <c r="B15" s="13"/>
      <c r="C15" s="13"/>
      <c r="D15" s="13"/>
      <c r="E15" s="13"/>
      <c r="F15" s="44"/>
      <c r="G15" s="44"/>
      <c r="H15" s="44"/>
      <c r="I15" s="45"/>
      <c r="J15" s="19">
        <f t="shared" si="0"/>
        <v>0</v>
      </c>
      <c r="K15" s="16">
        <f>SUM(feb!F15 + J15)</f>
        <v>0</v>
      </c>
      <c r="L15" s="17">
        <f t="shared" si="1"/>
        <v>0</v>
      </c>
      <c r="M15" s="18">
        <f>SUM(feb!H15 + L15)</f>
        <v>0</v>
      </c>
    </row>
    <row r="16" spans="1:13" x14ac:dyDescent="0.2">
      <c r="A16" s="48" t="s">
        <v>32</v>
      </c>
      <c r="B16" s="13"/>
      <c r="C16" s="13"/>
      <c r="D16" s="13"/>
      <c r="E16" s="13"/>
      <c r="F16" s="44"/>
      <c r="G16" s="44"/>
      <c r="H16" s="44"/>
      <c r="I16" s="45"/>
      <c r="J16" s="19">
        <f t="shared" si="0"/>
        <v>0</v>
      </c>
      <c r="K16" s="16">
        <f>SUM(feb!F16 + J16)</f>
        <v>0</v>
      </c>
      <c r="L16" s="17">
        <f t="shared" si="1"/>
        <v>0</v>
      </c>
      <c r="M16" s="18">
        <f>SUM(feb!H16 + L16)</f>
        <v>0</v>
      </c>
    </row>
    <row r="17" spans="1:13" x14ac:dyDescent="0.2">
      <c r="A17" s="48" t="s">
        <v>33</v>
      </c>
      <c r="B17" s="13"/>
      <c r="C17" s="13"/>
      <c r="D17" s="13"/>
      <c r="E17" s="13"/>
      <c r="F17" s="44"/>
      <c r="G17" s="44"/>
      <c r="H17" s="44"/>
      <c r="I17" s="45"/>
      <c r="J17" s="19">
        <f t="shared" si="0"/>
        <v>0</v>
      </c>
      <c r="K17" s="16">
        <f>SUM(feb!F17 + J17)</f>
        <v>0</v>
      </c>
      <c r="L17" s="17">
        <f t="shared" si="1"/>
        <v>0</v>
      </c>
      <c r="M17" s="18">
        <f>SUM(feb!H17 + L17)</f>
        <v>0</v>
      </c>
    </row>
    <row r="18" spans="1:13" x14ac:dyDescent="0.2">
      <c r="A18" s="48" t="s">
        <v>34</v>
      </c>
      <c r="B18" s="13"/>
      <c r="C18" s="13"/>
      <c r="D18" s="13"/>
      <c r="E18" s="13"/>
      <c r="F18" s="44"/>
      <c r="G18" s="44"/>
      <c r="H18" s="44"/>
      <c r="I18" s="45"/>
      <c r="J18" s="19">
        <f t="shared" si="0"/>
        <v>0</v>
      </c>
      <c r="K18" s="16">
        <f>SUM(feb!F18 + J18)</f>
        <v>0</v>
      </c>
      <c r="L18" s="17">
        <f t="shared" si="1"/>
        <v>0</v>
      </c>
      <c r="M18" s="18">
        <f>SUM(feb!H18 + L18)</f>
        <v>0</v>
      </c>
    </row>
    <row r="19" spans="1:13" x14ac:dyDescent="0.2">
      <c r="A19" s="48" t="s">
        <v>35</v>
      </c>
      <c r="B19" s="13"/>
      <c r="C19" s="13"/>
      <c r="D19" s="13"/>
      <c r="E19" s="13"/>
      <c r="F19" s="44"/>
      <c r="G19" s="44"/>
      <c r="H19" s="44"/>
      <c r="I19" s="45"/>
      <c r="J19" s="19">
        <f t="shared" si="0"/>
        <v>0</v>
      </c>
      <c r="K19" s="16">
        <f>SUM(feb!F19 + J19)</f>
        <v>0</v>
      </c>
      <c r="L19" s="17">
        <f t="shared" si="1"/>
        <v>0</v>
      </c>
      <c r="M19" s="18">
        <f>SUM(feb!H19 + L19)</f>
        <v>0</v>
      </c>
    </row>
    <row r="20" spans="1:13" x14ac:dyDescent="0.2">
      <c r="A20" s="48" t="s">
        <v>36</v>
      </c>
      <c r="B20" s="13"/>
      <c r="C20" s="13"/>
      <c r="D20" s="13"/>
      <c r="E20" s="13"/>
      <c r="F20" s="44"/>
      <c r="G20" s="44"/>
      <c r="H20" s="44"/>
      <c r="I20" s="45"/>
      <c r="J20" s="19">
        <f t="shared" si="0"/>
        <v>0</v>
      </c>
      <c r="K20" s="16">
        <f>SUM(feb!F20 + J20)</f>
        <v>0</v>
      </c>
      <c r="L20" s="17">
        <f t="shared" si="1"/>
        <v>0</v>
      </c>
      <c r="M20" s="18">
        <f>SUM(feb!H20 + L20)</f>
        <v>0</v>
      </c>
    </row>
    <row r="21" spans="1:13" x14ac:dyDescent="0.2">
      <c r="A21" s="48" t="s">
        <v>37</v>
      </c>
      <c r="B21" s="13"/>
      <c r="C21" s="13"/>
      <c r="D21" s="13"/>
      <c r="E21" s="13"/>
      <c r="F21" s="44"/>
      <c r="G21" s="44"/>
      <c r="H21" s="44"/>
      <c r="I21" s="45"/>
      <c r="J21" s="19">
        <f t="shared" si="0"/>
        <v>0</v>
      </c>
      <c r="K21" s="16">
        <f>SUM(feb!F21 + J21)</f>
        <v>0</v>
      </c>
      <c r="L21" s="17">
        <f t="shared" si="1"/>
        <v>0</v>
      </c>
      <c r="M21" s="18">
        <f>SUM(feb!H21 + L21)</f>
        <v>0</v>
      </c>
    </row>
    <row r="22" spans="1:13" x14ac:dyDescent="0.2">
      <c r="A22" s="48" t="s">
        <v>38</v>
      </c>
      <c r="B22" s="13"/>
      <c r="C22" s="13"/>
      <c r="D22" s="13"/>
      <c r="E22" s="13"/>
      <c r="F22" s="44"/>
      <c r="G22" s="44"/>
      <c r="H22" s="44"/>
      <c r="I22" s="45"/>
      <c r="J22" s="19">
        <f t="shared" si="0"/>
        <v>0</v>
      </c>
      <c r="K22" s="16">
        <f>SUM(feb!F22 + J22)</f>
        <v>0</v>
      </c>
      <c r="L22" s="17">
        <f t="shared" si="1"/>
        <v>0</v>
      </c>
      <c r="M22" s="18">
        <f>SUM(feb!H22 + L22)</f>
        <v>0</v>
      </c>
    </row>
    <row r="23" spans="1:13" x14ac:dyDescent="0.2">
      <c r="A23" s="48" t="s">
        <v>39</v>
      </c>
      <c r="B23" s="13"/>
      <c r="C23" s="13"/>
      <c r="D23" s="13"/>
      <c r="E23" s="13"/>
      <c r="F23" s="44"/>
      <c r="G23" s="44"/>
      <c r="H23" s="44"/>
      <c r="I23" s="45"/>
      <c r="J23" s="19">
        <f t="shared" si="0"/>
        <v>0</v>
      </c>
      <c r="K23" s="16">
        <f>SUM(feb!F23 + J23)</f>
        <v>0</v>
      </c>
      <c r="L23" s="17">
        <f t="shared" si="1"/>
        <v>0</v>
      </c>
      <c r="M23" s="18">
        <f>SUM(feb!H23 + L23)</f>
        <v>0</v>
      </c>
    </row>
    <row r="24" spans="1:13" x14ac:dyDescent="0.2">
      <c r="A24" s="48" t="s">
        <v>40</v>
      </c>
      <c r="B24" s="13"/>
      <c r="C24" s="13"/>
      <c r="D24" s="13"/>
      <c r="E24" s="13"/>
      <c r="F24" s="44"/>
      <c r="G24" s="44"/>
      <c r="H24" s="44"/>
      <c r="I24" s="45"/>
      <c r="J24" s="19">
        <f t="shared" si="0"/>
        <v>0</v>
      </c>
      <c r="K24" s="16">
        <f>SUM(feb!F24 + J24)</f>
        <v>0</v>
      </c>
      <c r="L24" s="17">
        <f t="shared" si="1"/>
        <v>0</v>
      </c>
      <c r="M24" s="18">
        <f>SUM(feb!H24 + L24)</f>
        <v>0</v>
      </c>
    </row>
    <row r="25" spans="1:13" x14ac:dyDescent="0.2">
      <c r="A25" s="48" t="s">
        <v>41</v>
      </c>
      <c r="B25" s="13"/>
      <c r="C25" s="13"/>
      <c r="D25" s="13"/>
      <c r="E25" s="13"/>
      <c r="F25" s="44"/>
      <c r="G25" s="44"/>
      <c r="H25" s="44"/>
      <c r="I25" s="45"/>
      <c r="J25" s="19">
        <f t="shared" si="0"/>
        <v>0</v>
      </c>
      <c r="K25" s="16">
        <f>SUM(feb!F25 + J25)</f>
        <v>0</v>
      </c>
      <c r="L25" s="17">
        <f t="shared" si="1"/>
        <v>0</v>
      </c>
      <c r="M25" s="18">
        <f>SUM(feb!H25 + L25)</f>
        <v>0</v>
      </c>
    </row>
    <row r="26" spans="1:13" x14ac:dyDescent="0.2">
      <c r="A26" s="48" t="s">
        <v>42</v>
      </c>
      <c r="B26" s="13"/>
      <c r="C26" s="13"/>
      <c r="D26" s="13"/>
      <c r="E26" s="13"/>
      <c r="F26" s="44"/>
      <c r="G26" s="44"/>
      <c r="H26" s="44"/>
      <c r="I26" s="45"/>
      <c r="J26" s="19">
        <f t="shared" si="0"/>
        <v>0</v>
      </c>
      <c r="K26" s="16">
        <f>SUM(feb!F26 + J26)</f>
        <v>0</v>
      </c>
      <c r="L26" s="17">
        <f t="shared" si="1"/>
        <v>0</v>
      </c>
      <c r="M26" s="18">
        <f>SUM(feb!H26 + L26)</f>
        <v>0</v>
      </c>
    </row>
    <row r="27" spans="1:13" x14ac:dyDescent="0.2">
      <c r="A27" s="48" t="s">
        <v>43</v>
      </c>
      <c r="B27" s="13"/>
      <c r="C27" s="13"/>
      <c r="D27" s="13"/>
      <c r="E27" s="13"/>
      <c r="F27" s="44"/>
      <c r="G27" s="44"/>
      <c r="H27" s="44"/>
      <c r="I27" s="45"/>
      <c r="J27" s="19">
        <f t="shared" si="0"/>
        <v>0</v>
      </c>
      <c r="K27" s="16">
        <f>SUM(feb!F27 + J27)</f>
        <v>0</v>
      </c>
      <c r="L27" s="17">
        <f t="shared" si="1"/>
        <v>0</v>
      </c>
      <c r="M27" s="18">
        <f>SUM(feb!H27 + L27)</f>
        <v>0</v>
      </c>
    </row>
    <row r="28" spans="1:13" x14ac:dyDescent="0.2">
      <c r="A28" s="48" t="s">
        <v>44</v>
      </c>
      <c r="B28" s="13"/>
      <c r="C28" s="13"/>
      <c r="D28" s="13"/>
      <c r="E28" s="13"/>
      <c r="F28" s="44"/>
      <c r="G28" s="44"/>
      <c r="H28" s="44"/>
      <c r="I28" s="45"/>
      <c r="J28" s="19">
        <f t="shared" si="0"/>
        <v>0</v>
      </c>
      <c r="K28" s="16">
        <f>SUM(feb!F28 + J28)</f>
        <v>0</v>
      </c>
      <c r="L28" s="17">
        <f t="shared" si="1"/>
        <v>0</v>
      </c>
      <c r="M28" s="18">
        <f>SUM(feb!H28 + L28)</f>
        <v>0</v>
      </c>
    </row>
    <row r="29" spans="1:13" x14ac:dyDescent="0.2">
      <c r="A29" s="48" t="s">
        <v>45</v>
      </c>
      <c r="B29" s="13"/>
      <c r="C29" s="13"/>
      <c r="D29" s="13"/>
      <c r="E29" s="13"/>
      <c r="F29" s="44"/>
      <c r="G29" s="44"/>
      <c r="H29" s="44"/>
      <c r="I29" s="45"/>
      <c r="J29" s="19">
        <f t="shared" si="0"/>
        <v>0</v>
      </c>
      <c r="K29" s="16">
        <f>SUM(feb!F29 + J29)</f>
        <v>0</v>
      </c>
      <c r="L29" s="17">
        <f t="shared" si="1"/>
        <v>0</v>
      </c>
      <c r="M29" s="18">
        <f>SUM(feb!H29 + L29)</f>
        <v>0</v>
      </c>
    </row>
    <row r="30" spans="1:13" x14ac:dyDescent="0.2">
      <c r="A30" s="48" t="s">
        <v>46</v>
      </c>
      <c r="B30" s="13"/>
      <c r="C30" s="13"/>
      <c r="D30" s="13"/>
      <c r="E30" s="13"/>
      <c r="F30" s="44"/>
      <c r="G30" s="44"/>
      <c r="H30" s="44"/>
      <c r="I30" s="45"/>
      <c r="J30" s="19">
        <f t="shared" si="0"/>
        <v>0</v>
      </c>
      <c r="K30" s="16">
        <f>SUM(feb!F30 + J30)</f>
        <v>0</v>
      </c>
      <c r="L30" s="17">
        <f t="shared" si="1"/>
        <v>0</v>
      </c>
      <c r="M30" s="18">
        <f>SUM(feb!H30 + L30)</f>
        <v>0</v>
      </c>
    </row>
    <row r="31" spans="1:13" x14ac:dyDescent="0.2">
      <c r="A31" s="48" t="s">
        <v>47</v>
      </c>
      <c r="B31" s="13"/>
      <c r="C31" s="13"/>
      <c r="D31" s="13"/>
      <c r="E31" s="13"/>
      <c r="F31" s="44"/>
      <c r="G31" s="44"/>
      <c r="H31" s="44"/>
      <c r="I31" s="45"/>
      <c r="J31" s="19">
        <f t="shared" si="0"/>
        <v>0</v>
      </c>
      <c r="K31" s="16">
        <f>SUM(feb!F31 + J31)</f>
        <v>0</v>
      </c>
      <c r="L31" s="17">
        <f t="shared" si="1"/>
        <v>0</v>
      </c>
      <c r="M31" s="18">
        <f>SUM(feb!H31 + L31)</f>
        <v>0</v>
      </c>
    </row>
    <row r="32" spans="1:13" x14ac:dyDescent="0.2">
      <c r="A32" s="48" t="s">
        <v>48</v>
      </c>
      <c r="B32" s="13"/>
      <c r="C32" s="13"/>
      <c r="D32" s="13"/>
      <c r="E32" s="13"/>
      <c r="F32" s="44"/>
      <c r="G32" s="44"/>
      <c r="H32" s="44"/>
      <c r="I32" s="45"/>
      <c r="J32" s="19">
        <f t="shared" si="0"/>
        <v>0</v>
      </c>
      <c r="K32" s="16">
        <f>SUM(feb!F32 + J32)</f>
        <v>0</v>
      </c>
      <c r="L32" s="17">
        <f t="shared" si="1"/>
        <v>0</v>
      </c>
      <c r="M32" s="18">
        <f>SUM(feb!H32 + L32)</f>
        <v>0</v>
      </c>
    </row>
    <row r="33" spans="1:13" x14ac:dyDescent="0.2">
      <c r="A33" s="48" t="s">
        <v>49</v>
      </c>
      <c r="B33" s="13"/>
      <c r="C33" s="13"/>
      <c r="D33" s="13"/>
      <c r="E33" s="13"/>
      <c r="F33" s="44"/>
      <c r="G33" s="44"/>
      <c r="H33" s="44"/>
      <c r="I33" s="45"/>
      <c r="J33" s="19">
        <f t="shared" si="0"/>
        <v>0</v>
      </c>
      <c r="K33" s="16">
        <f>SUM(feb!F33 + J33)</f>
        <v>0</v>
      </c>
      <c r="L33" s="17">
        <f t="shared" si="1"/>
        <v>0</v>
      </c>
      <c r="M33" s="18">
        <f>SUM(feb!H33 + L33)</f>
        <v>0</v>
      </c>
    </row>
    <row r="34" spans="1:13" x14ac:dyDescent="0.2">
      <c r="A34" s="48" t="s">
        <v>50</v>
      </c>
      <c r="B34" s="13"/>
      <c r="C34" s="13"/>
      <c r="D34" s="13"/>
      <c r="E34" s="13"/>
      <c r="F34" s="44"/>
      <c r="G34" s="44"/>
      <c r="H34" s="44"/>
      <c r="I34" s="45"/>
      <c r="J34" s="19">
        <f t="shared" si="0"/>
        <v>0</v>
      </c>
      <c r="K34" s="16">
        <f>SUM(feb!F34 + J34)</f>
        <v>0</v>
      </c>
      <c r="L34" s="17">
        <f t="shared" si="1"/>
        <v>0</v>
      </c>
      <c r="M34" s="18">
        <f>SUM(feb!H34 + L34)</f>
        <v>0</v>
      </c>
    </row>
    <row r="35" spans="1:13" x14ac:dyDescent="0.2">
      <c r="A35" s="48" t="s">
        <v>51</v>
      </c>
      <c r="B35" s="13"/>
      <c r="C35" s="13"/>
      <c r="D35" s="13"/>
      <c r="E35" s="13"/>
      <c r="F35" s="44"/>
      <c r="G35" s="44"/>
      <c r="H35" s="44"/>
      <c r="I35" s="45"/>
      <c r="J35" s="19">
        <f t="shared" si="0"/>
        <v>0</v>
      </c>
      <c r="K35" s="16">
        <f>SUM(feb!F35 + J35)</f>
        <v>0</v>
      </c>
      <c r="L35" s="17">
        <f t="shared" si="1"/>
        <v>0</v>
      </c>
      <c r="M35" s="18">
        <f>SUM(feb!H35 + L35)</f>
        <v>0</v>
      </c>
    </row>
    <row r="36" spans="1:13" x14ac:dyDescent="0.2">
      <c r="A36" s="48" t="s">
        <v>52</v>
      </c>
      <c r="B36" s="13"/>
      <c r="C36" s="13"/>
      <c r="D36" s="13"/>
      <c r="E36" s="13"/>
      <c r="F36" s="44"/>
      <c r="G36" s="44"/>
      <c r="H36" s="44"/>
      <c r="I36" s="45"/>
      <c r="J36" s="19">
        <f t="shared" si="0"/>
        <v>0</v>
      </c>
      <c r="K36" s="16">
        <f>SUM(feb!F36 + J36)</f>
        <v>0</v>
      </c>
      <c r="L36" s="17">
        <f t="shared" si="1"/>
        <v>0</v>
      </c>
      <c r="M36" s="18">
        <f>SUM(feb!H36 + L36)</f>
        <v>0</v>
      </c>
    </row>
    <row r="37" spans="1:13" x14ac:dyDescent="0.2">
      <c r="A37" s="48" t="s">
        <v>53</v>
      </c>
      <c r="B37" s="13"/>
      <c r="C37" s="13"/>
      <c r="D37" s="13"/>
      <c r="E37" s="13"/>
      <c r="F37" s="44"/>
      <c r="G37" s="44"/>
      <c r="H37" s="44"/>
      <c r="I37" s="45"/>
      <c r="J37" s="19">
        <f t="shared" ref="J37:J68" si="4">COUNT(B37:I37)</f>
        <v>0</v>
      </c>
      <c r="K37" s="16">
        <f>SUM(feb!F37 + J37)</f>
        <v>0</v>
      </c>
      <c r="L37" s="17">
        <f t="shared" ref="L37:L68" si="5">SUM(B37:I37)</f>
        <v>0</v>
      </c>
      <c r="M37" s="18">
        <f>SUM(feb!H37 + L37)</f>
        <v>0</v>
      </c>
    </row>
    <row r="38" spans="1:13" x14ac:dyDescent="0.2">
      <c r="A38" s="48" t="s">
        <v>54</v>
      </c>
      <c r="B38" s="13"/>
      <c r="C38" s="13"/>
      <c r="D38" s="13"/>
      <c r="E38" s="13"/>
      <c r="F38" s="44"/>
      <c r="G38" s="44"/>
      <c r="H38" s="44"/>
      <c r="I38" s="45"/>
      <c r="J38" s="19">
        <f t="shared" si="4"/>
        <v>0</v>
      </c>
      <c r="K38" s="16">
        <f>SUM(feb!F38 + J38)</f>
        <v>0</v>
      </c>
      <c r="L38" s="17">
        <f t="shared" si="5"/>
        <v>0</v>
      </c>
      <c r="M38" s="18">
        <f>SUM(feb!H38 + L38)</f>
        <v>0</v>
      </c>
    </row>
    <row r="39" spans="1:13" x14ac:dyDescent="0.2">
      <c r="A39" s="48" t="s">
        <v>55</v>
      </c>
      <c r="B39" s="13"/>
      <c r="C39" s="13"/>
      <c r="D39" s="13"/>
      <c r="E39" s="13"/>
      <c r="F39" s="44"/>
      <c r="G39" s="44"/>
      <c r="H39" s="44"/>
      <c r="I39" s="45"/>
      <c r="J39" s="19">
        <f t="shared" si="4"/>
        <v>0</v>
      </c>
      <c r="K39" s="16">
        <f>SUM(feb!F39 + J39)</f>
        <v>0</v>
      </c>
      <c r="L39" s="17">
        <f t="shared" si="5"/>
        <v>0</v>
      </c>
      <c r="M39" s="18">
        <f>SUM(feb!H39 + L39)</f>
        <v>0</v>
      </c>
    </row>
    <row r="40" spans="1:13" x14ac:dyDescent="0.2">
      <c r="A40" s="48" t="s">
        <v>56</v>
      </c>
      <c r="B40" s="13"/>
      <c r="C40" s="13"/>
      <c r="D40" s="13"/>
      <c r="E40" s="13"/>
      <c r="F40" s="44"/>
      <c r="G40" s="44"/>
      <c r="H40" s="44"/>
      <c r="I40" s="45"/>
      <c r="J40" s="19">
        <f t="shared" si="4"/>
        <v>0</v>
      </c>
      <c r="K40" s="16">
        <f>SUM(feb!F40 + J40)</f>
        <v>0</v>
      </c>
      <c r="L40" s="17">
        <f t="shared" si="5"/>
        <v>0</v>
      </c>
      <c r="M40" s="18">
        <f>SUM(feb!H40 + L40)</f>
        <v>0</v>
      </c>
    </row>
    <row r="41" spans="1:13" x14ac:dyDescent="0.2">
      <c r="A41" s="48" t="s">
        <v>57</v>
      </c>
      <c r="B41" s="13"/>
      <c r="C41" s="13"/>
      <c r="D41" s="13"/>
      <c r="E41" s="13"/>
      <c r="F41" s="44"/>
      <c r="G41" s="44"/>
      <c r="H41" s="44"/>
      <c r="I41" s="45"/>
      <c r="J41" s="19">
        <f t="shared" si="4"/>
        <v>0</v>
      </c>
      <c r="K41" s="16">
        <f>SUM(feb!F41 + J41)</f>
        <v>0</v>
      </c>
      <c r="L41" s="17">
        <f t="shared" si="5"/>
        <v>0</v>
      </c>
      <c r="M41" s="18">
        <f>SUM(feb!H41 + L41)</f>
        <v>0</v>
      </c>
    </row>
    <row r="42" spans="1:13" x14ac:dyDescent="0.2">
      <c r="A42" s="48" t="s">
        <v>58</v>
      </c>
      <c r="B42" s="13"/>
      <c r="C42" s="13"/>
      <c r="D42" s="13"/>
      <c r="E42" s="13"/>
      <c r="F42" s="44"/>
      <c r="G42" s="44"/>
      <c r="H42" s="44"/>
      <c r="I42" s="45"/>
      <c r="J42" s="19">
        <f t="shared" si="4"/>
        <v>0</v>
      </c>
      <c r="K42" s="16">
        <f>SUM(feb!F42 + J42)</f>
        <v>0</v>
      </c>
      <c r="L42" s="17">
        <f t="shared" si="5"/>
        <v>0</v>
      </c>
      <c r="M42" s="18">
        <f>SUM(feb!H42 + L42)</f>
        <v>0</v>
      </c>
    </row>
    <row r="43" spans="1:13" x14ac:dyDescent="0.2">
      <c r="A43" s="48" t="s">
        <v>59</v>
      </c>
      <c r="B43" s="13"/>
      <c r="C43" s="13"/>
      <c r="D43" s="13"/>
      <c r="E43" s="13"/>
      <c r="F43" s="44"/>
      <c r="G43" s="44"/>
      <c r="H43" s="44"/>
      <c r="I43" s="45"/>
      <c r="J43" s="19">
        <f t="shared" si="4"/>
        <v>0</v>
      </c>
      <c r="K43" s="16">
        <f>SUM(feb!F43 + J43)</f>
        <v>0</v>
      </c>
      <c r="L43" s="17">
        <f t="shared" si="5"/>
        <v>0</v>
      </c>
      <c r="M43" s="18">
        <f>SUM(feb!H43 + L43)</f>
        <v>0</v>
      </c>
    </row>
    <row r="44" spans="1:13" x14ac:dyDescent="0.2">
      <c r="A44" s="48" t="s">
        <v>60</v>
      </c>
      <c r="B44" s="13"/>
      <c r="C44" s="13"/>
      <c r="D44" s="13"/>
      <c r="E44" s="13"/>
      <c r="F44" s="44"/>
      <c r="G44" s="44"/>
      <c r="H44" s="44"/>
      <c r="I44" s="45"/>
      <c r="J44" s="19">
        <f t="shared" si="4"/>
        <v>0</v>
      </c>
      <c r="K44" s="16">
        <f>SUM(feb!F44 + J44)</f>
        <v>0</v>
      </c>
      <c r="L44" s="17">
        <f t="shared" si="5"/>
        <v>0</v>
      </c>
      <c r="M44" s="18">
        <f>SUM(feb!H44 + L44)</f>
        <v>0</v>
      </c>
    </row>
    <row r="45" spans="1:13" x14ac:dyDescent="0.2">
      <c r="A45" s="48" t="s">
        <v>61</v>
      </c>
      <c r="B45" s="13"/>
      <c r="C45" s="13"/>
      <c r="D45" s="13"/>
      <c r="E45" s="13"/>
      <c r="F45" s="44"/>
      <c r="G45" s="44"/>
      <c r="H45" s="44"/>
      <c r="I45" s="45"/>
      <c r="J45" s="19">
        <f t="shared" si="4"/>
        <v>0</v>
      </c>
      <c r="K45" s="16">
        <f>SUM(feb!F45 + J45)</f>
        <v>0</v>
      </c>
      <c r="L45" s="17">
        <f t="shared" si="5"/>
        <v>0</v>
      </c>
      <c r="M45" s="18">
        <f>SUM(feb!H45 + L45)</f>
        <v>0</v>
      </c>
    </row>
    <row r="46" spans="1:13" x14ac:dyDescent="0.2">
      <c r="A46" s="48" t="s">
        <v>62</v>
      </c>
      <c r="B46" s="13"/>
      <c r="C46" s="13"/>
      <c r="D46" s="13"/>
      <c r="E46" s="13"/>
      <c r="F46" s="44"/>
      <c r="G46" s="44"/>
      <c r="H46" s="44"/>
      <c r="I46" s="45"/>
      <c r="J46" s="19">
        <f t="shared" si="4"/>
        <v>0</v>
      </c>
      <c r="K46" s="16">
        <f>SUM(feb!F46 + J46)</f>
        <v>0</v>
      </c>
      <c r="L46" s="17">
        <f t="shared" si="5"/>
        <v>0</v>
      </c>
      <c r="M46" s="18">
        <f>SUM(feb!H46 + L46)</f>
        <v>0</v>
      </c>
    </row>
    <row r="47" spans="1:13" x14ac:dyDescent="0.2">
      <c r="A47" s="48" t="s">
        <v>63</v>
      </c>
      <c r="B47" s="13"/>
      <c r="C47" s="13"/>
      <c r="D47" s="13"/>
      <c r="E47" s="13"/>
      <c r="F47" s="44"/>
      <c r="G47" s="44"/>
      <c r="H47" s="44"/>
      <c r="I47" s="45"/>
      <c r="J47" s="19">
        <f t="shared" si="4"/>
        <v>0</v>
      </c>
      <c r="K47" s="16">
        <f>SUM(feb!F47 + J47)</f>
        <v>0</v>
      </c>
      <c r="L47" s="17">
        <f t="shared" si="5"/>
        <v>0</v>
      </c>
      <c r="M47" s="18">
        <f>SUM(feb!H47 + L47)</f>
        <v>0</v>
      </c>
    </row>
    <row r="48" spans="1:13" x14ac:dyDescent="0.2">
      <c r="A48" s="48" t="s">
        <v>64</v>
      </c>
      <c r="B48" s="13"/>
      <c r="C48" s="13"/>
      <c r="D48" s="13"/>
      <c r="E48" s="13"/>
      <c r="F48" s="44"/>
      <c r="G48" s="44"/>
      <c r="H48" s="44"/>
      <c r="I48" s="45"/>
      <c r="J48" s="19">
        <f t="shared" si="4"/>
        <v>0</v>
      </c>
      <c r="K48" s="16">
        <f>SUM(feb!F48 + J48)</f>
        <v>0</v>
      </c>
      <c r="L48" s="17">
        <f t="shared" si="5"/>
        <v>0</v>
      </c>
      <c r="M48" s="18">
        <f>SUM(feb!H48 + L48)</f>
        <v>0</v>
      </c>
    </row>
    <row r="49" spans="1:13" x14ac:dyDescent="0.2">
      <c r="A49" s="48" t="s">
        <v>65</v>
      </c>
      <c r="B49" s="13"/>
      <c r="C49" s="13"/>
      <c r="D49" s="13"/>
      <c r="E49" s="13"/>
      <c r="F49" s="44"/>
      <c r="G49" s="44"/>
      <c r="H49" s="44"/>
      <c r="I49" s="45"/>
      <c r="J49" s="19">
        <f t="shared" si="4"/>
        <v>0</v>
      </c>
      <c r="K49" s="16">
        <f>SUM(feb!F49 + J49)</f>
        <v>0</v>
      </c>
      <c r="L49" s="17">
        <f t="shared" si="5"/>
        <v>0</v>
      </c>
      <c r="M49" s="18">
        <f>SUM(feb!H49 + L49)</f>
        <v>0</v>
      </c>
    </row>
    <row r="50" spans="1:13" x14ac:dyDescent="0.2">
      <c r="A50" s="48" t="s">
        <v>66</v>
      </c>
      <c r="B50" s="13"/>
      <c r="C50" s="13"/>
      <c r="D50" s="13"/>
      <c r="E50" s="13"/>
      <c r="F50" s="44"/>
      <c r="G50" s="44"/>
      <c r="H50" s="44"/>
      <c r="I50" s="45"/>
      <c r="J50" s="19">
        <f t="shared" si="4"/>
        <v>0</v>
      </c>
      <c r="K50" s="16">
        <f>SUM(feb!F50 + J50)</f>
        <v>0</v>
      </c>
      <c r="L50" s="17">
        <f t="shared" si="5"/>
        <v>0</v>
      </c>
      <c r="M50" s="18">
        <f>SUM(feb!H50 + L50)</f>
        <v>0</v>
      </c>
    </row>
    <row r="51" spans="1:13" x14ac:dyDescent="0.2">
      <c r="A51" s="48" t="s">
        <v>67</v>
      </c>
      <c r="B51" s="13"/>
      <c r="C51" s="13"/>
      <c r="D51" s="13"/>
      <c r="E51" s="13"/>
      <c r="F51" s="44"/>
      <c r="G51" s="44"/>
      <c r="H51" s="44"/>
      <c r="I51" s="45"/>
      <c r="J51" s="19">
        <f t="shared" si="4"/>
        <v>0</v>
      </c>
      <c r="K51" s="16">
        <f>SUM(feb!F51 + J51)</f>
        <v>0</v>
      </c>
      <c r="L51" s="17">
        <f t="shared" si="5"/>
        <v>0</v>
      </c>
      <c r="M51" s="18">
        <f>SUM(feb!H51 + L51)</f>
        <v>0</v>
      </c>
    </row>
    <row r="52" spans="1:13" x14ac:dyDescent="0.2">
      <c r="A52" s="48" t="s">
        <v>68</v>
      </c>
      <c r="B52" s="13"/>
      <c r="C52" s="13"/>
      <c r="D52" s="13"/>
      <c r="E52" s="13"/>
      <c r="F52" s="44"/>
      <c r="G52" s="44"/>
      <c r="H52" s="44"/>
      <c r="I52" s="45"/>
      <c r="J52" s="19">
        <f t="shared" si="4"/>
        <v>0</v>
      </c>
      <c r="K52" s="16">
        <f>SUM(feb!F52 + J52)</f>
        <v>0</v>
      </c>
      <c r="L52" s="17">
        <f t="shared" si="5"/>
        <v>0</v>
      </c>
      <c r="M52" s="18">
        <f>SUM(feb!H52 + L52)</f>
        <v>0</v>
      </c>
    </row>
    <row r="53" spans="1:13" x14ac:dyDescent="0.2">
      <c r="A53" s="48" t="s">
        <v>69</v>
      </c>
      <c r="B53" s="13"/>
      <c r="C53" s="13"/>
      <c r="D53" s="13"/>
      <c r="E53" s="13"/>
      <c r="F53" s="44"/>
      <c r="G53" s="44"/>
      <c r="H53" s="44"/>
      <c r="I53" s="45"/>
      <c r="J53" s="19">
        <f t="shared" si="4"/>
        <v>0</v>
      </c>
      <c r="K53" s="16">
        <f>SUM(feb!F53 + J53)</f>
        <v>0</v>
      </c>
      <c r="L53" s="17">
        <f t="shared" si="5"/>
        <v>0</v>
      </c>
      <c r="M53" s="18">
        <f>SUM(feb!H53 + L53)</f>
        <v>0</v>
      </c>
    </row>
    <row r="54" spans="1:13" x14ac:dyDescent="0.2">
      <c r="A54" s="50" t="s">
        <v>73</v>
      </c>
      <c r="B54" s="13"/>
      <c r="C54" s="13"/>
      <c r="D54" s="13"/>
      <c r="E54" s="13"/>
      <c r="F54" s="44"/>
      <c r="G54" s="44"/>
      <c r="H54" s="44"/>
      <c r="I54" s="45"/>
      <c r="J54" s="19">
        <f t="shared" si="4"/>
        <v>0</v>
      </c>
      <c r="K54" s="16">
        <f>SUM(feb!F54 + J54)</f>
        <v>0</v>
      </c>
      <c r="L54" s="17">
        <f t="shared" si="5"/>
        <v>0</v>
      </c>
      <c r="M54" s="18">
        <f>SUM(feb!H54 + L54)</f>
        <v>0</v>
      </c>
    </row>
    <row r="55" spans="1:13" x14ac:dyDescent="0.2">
      <c r="A55" s="50" t="s">
        <v>74</v>
      </c>
      <c r="B55" s="13"/>
      <c r="C55" s="13"/>
      <c r="D55" s="13"/>
      <c r="E55" s="13"/>
      <c r="F55" s="44"/>
      <c r="G55" s="44"/>
      <c r="H55" s="44"/>
      <c r="I55" s="45"/>
      <c r="J55" s="19">
        <f t="shared" si="4"/>
        <v>0</v>
      </c>
      <c r="K55" s="16">
        <f>SUM(feb!F55 + J55)</f>
        <v>0</v>
      </c>
      <c r="L55" s="17">
        <f t="shared" si="5"/>
        <v>0</v>
      </c>
      <c r="M55" s="18">
        <f>SUM(feb!H55 + L55)</f>
        <v>0</v>
      </c>
    </row>
    <row r="56" spans="1:13" x14ac:dyDescent="0.2">
      <c r="A56" s="50" t="s">
        <v>75</v>
      </c>
      <c r="B56" s="13"/>
      <c r="C56" s="13"/>
      <c r="D56" s="13"/>
      <c r="E56" s="13"/>
      <c r="F56" s="44"/>
      <c r="G56" s="44"/>
      <c r="H56" s="44"/>
      <c r="I56" s="45"/>
      <c r="J56" s="19">
        <f t="shared" si="4"/>
        <v>0</v>
      </c>
      <c r="K56" s="16">
        <f>SUM(feb!F56 + J56)</f>
        <v>0</v>
      </c>
      <c r="L56" s="17">
        <f t="shared" si="5"/>
        <v>0</v>
      </c>
      <c r="M56" s="18">
        <f>SUM(feb!H56 + L56)</f>
        <v>0</v>
      </c>
    </row>
    <row r="57" spans="1:13" x14ac:dyDescent="0.2">
      <c r="A57" s="50" t="s">
        <v>76</v>
      </c>
      <c r="B57" s="13"/>
      <c r="C57" s="13"/>
      <c r="D57" s="13"/>
      <c r="E57" s="13"/>
      <c r="F57" s="44"/>
      <c r="G57" s="44"/>
      <c r="H57" s="44"/>
      <c r="I57" s="45"/>
      <c r="J57" s="19">
        <f t="shared" si="4"/>
        <v>0</v>
      </c>
      <c r="K57" s="16">
        <f>SUM(feb!F57 + J57)</f>
        <v>0</v>
      </c>
      <c r="L57" s="17">
        <f t="shared" si="5"/>
        <v>0</v>
      </c>
      <c r="M57" s="18">
        <f>SUM(feb!H57 + L57)</f>
        <v>0</v>
      </c>
    </row>
    <row r="58" spans="1:13" x14ac:dyDescent="0.2">
      <c r="A58" s="50" t="s">
        <v>77</v>
      </c>
      <c r="B58" s="13"/>
      <c r="C58" s="13"/>
      <c r="D58" s="13"/>
      <c r="E58" s="13"/>
      <c r="F58" s="44"/>
      <c r="G58" s="44"/>
      <c r="H58" s="44"/>
      <c r="I58" s="45"/>
      <c r="J58" s="19">
        <f t="shared" si="4"/>
        <v>0</v>
      </c>
      <c r="K58" s="16">
        <f>SUM(feb!F58 + J58)</f>
        <v>0</v>
      </c>
      <c r="L58" s="17">
        <f t="shared" si="5"/>
        <v>0</v>
      </c>
      <c r="M58" s="18">
        <f>SUM(feb!H58 + L58)</f>
        <v>0</v>
      </c>
    </row>
    <row r="59" spans="1:13" x14ac:dyDescent="0.2">
      <c r="A59" s="50" t="s">
        <v>78</v>
      </c>
      <c r="B59" s="13"/>
      <c r="C59" s="13"/>
      <c r="D59" s="13"/>
      <c r="E59" s="13"/>
      <c r="F59" s="44"/>
      <c r="G59" s="44"/>
      <c r="H59" s="44"/>
      <c r="I59" s="45"/>
      <c r="J59" s="19">
        <f t="shared" si="4"/>
        <v>0</v>
      </c>
      <c r="K59" s="16">
        <f>SUM(feb!F59 + J59)</f>
        <v>0</v>
      </c>
      <c r="L59" s="17">
        <f t="shared" si="5"/>
        <v>0</v>
      </c>
      <c r="M59" s="18">
        <f>SUM(feb!H59 + L59)</f>
        <v>0</v>
      </c>
    </row>
    <row r="60" spans="1:13" x14ac:dyDescent="0.2">
      <c r="A60" s="50" t="s">
        <v>79</v>
      </c>
      <c r="B60" s="13"/>
      <c r="C60" s="13"/>
      <c r="D60" s="13"/>
      <c r="E60" s="13"/>
      <c r="F60" s="44"/>
      <c r="G60" s="44"/>
      <c r="H60" s="44"/>
      <c r="I60" s="45"/>
      <c r="J60" s="19">
        <f t="shared" si="4"/>
        <v>0</v>
      </c>
      <c r="K60" s="16">
        <f>SUM(feb!F60 + J60)</f>
        <v>0</v>
      </c>
      <c r="L60" s="17">
        <f t="shared" si="5"/>
        <v>0</v>
      </c>
      <c r="M60" s="18">
        <f>SUM(feb!H60 + L60)</f>
        <v>0</v>
      </c>
    </row>
    <row r="61" spans="1:13" x14ac:dyDescent="0.2">
      <c r="A61" s="50" t="s">
        <v>80</v>
      </c>
      <c r="B61" s="13"/>
      <c r="C61" s="13"/>
      <c r="D61" s="13"/>
      <c r="E61" s="13"/>
      <c r="F61" s="44"/>
      <c r="G61" s="44"/>
      <c r="H61" s="44"/>
      <c r="I61" s="45"/>
      <c r="J61" s="19">
        <f t="shared" si="4"/>
        <v>0</v>
      </c>
      <c r="K61" s="16">
        <f>SUM(feb!F61 + J61)</f>
        <v>0</v>
      </c>
      <c r="L61" s="17">
        <f t="shared" si="5"/>
        <v>0</v>
      </c>
      <c r="M61" s="18">
        <f>SUM(feb!H61 + L61)</f>
        <v>0</v>
      </c>
    </row>
    <row r="62" spans="1:13" x14ac:dyDescent="0.2">
      <c r="A62" s="50" t="s">
        <v>81</v>
      </c>
      <c r="B62" s="13"/>
      <c r="C62" s="13"/>
      <c r="D62" s="13"/>
      <c r="E62" s="13"/>
      <c r="F62" s="44"/>
      <c r="G62" s="44"/>
      <c r="H62" s="44"/>
      <c r="I62" s="45"/>
      <c r="J62" s="19">
        <f t="shared" si="4"/>
        <v>0</v>
      </c>
      <c r="K62" s="16">
        <f>SUM(feb!F62 + J62)</f>
        <v>0</v>
      </c>
      <c r="L62" s="17">
        <f t="shared" si="5"/>
        <v>0</v>
      </c>
      <c r="M62" s="18">
        <f>SUM(feb!H62 + L62)</f>
        <v>0</v>
      </c>
    </row>
    <row r="63" spans="1:13" x14ac:dyDescent="0.2">
      <c r="A63" s="50" t="s">
        <v>82</v>
      </c>
      <c r="B63" s="13"/>
      <c r="C63" s="13"/>
      <c r="D63" s="13"/>
      <c r="E63" s="13"/>
      <c r="F63" s="44"/>
      <c r="G63" s="44"/>
      <c r="H63" s="44"/>
      <c r="I63" s="45"/>
      <c r="J63" s="19">
        <f t="shared" si="4"/>
        <v>0</v>
      </c>
      <c r="K63" s="16">
        <f>SUM(feb!F63 + J63)</f>
        <v>0</v>
      </c>
      <c r="L63" s="17">
        <f t="shared" si="5"/>
        <v>0</v>
      </c>
      <c r="M63" s="18">
        <f>SUM(feb!H63 + L63)</f>
        <v>0</v>
      </c>
    </row>
    <row r="64" spans="1:13" x14ac:dyDescent="0.2">
      <c r="A64" s="50" t="s">
        <v>83</v>
      </c>
      <c r="B64" s="13"/>
      <c r="C64" s="13"/>
      <c r="D64" s="13"/>
      <c r="E64" s="13"/>
      <c r="F64" s="44"/>
      <c r="G64" s="44"/>
      <c r="H64" s="44"/>
      <c r="I64" s="45"/>
      <c r="J64" s="19">
        <f t="shared" si="4"/>
        <v>0</v>
      </c>
      <c r="K64" s="16">
        <f>SUM(feb!F64 + J64)</f>
        <v>0</v>
      </c>
      <c r="L64" s="17">
        <f t="shared" si="5"/>
        <v>0</v>
      </c>
      <c r="M64" s="18">
        <f>SUM(feb!H64 + L64)</f>
        <v>0</v>
      </c>
    </row>
    <row r="65" spans="1:13" x14ac:dyDescent="0.2">
      <c r="A65" s="50" t="s">
        <v>84</v>
      </c>
      <c r="B65" s="13"/>
      <c r="C65" s="13"/>
      <c r="D65" s="13"/>
      <c r="E65" s="13"/>
      <c r="F65" s="44"/>
      <c r="G65" s="44"/>
      <c r="H65" s="44"/>
      <c r="I65" s="45"/>
      <c r="J65" s="19">
        <f t="shared" si="4"/>
        <v>0</v>
      </c>
      <c r="K65" s="16">
        <f>SUM(feb!F65 + J65)</f>
        <v>0</v>
      </c>
      <c r="L65" s="17">
        <f t="shared" si="5"/>
        <v>0</v>
      </c>
      <c r="M65" s="18">
        <f>SUM(feb!H65 + L65)</f>
        <v>0</v>
      </c>
    </row>
    <row r="66" spans="1:13" x14ac:dyDescent="0.2">
      <c r="A66" s="50" t="s">
        <v>85</v>
      </c>
      <c r="B66" s="13"/>
      <c r="C66" s="13"/>
      <c r="D66" s="13"/>
      <c r="E66" s="13"/>
      <c r="F66" s="44"/>
      <c r="G66" s="44"/>
      <c r="H66" s="44"/>
      <c r="I66" s="45"/>
      <c r="J66" s="19">
        <f t="shared" si="4"/>
        <v>0</v>
      </c>
      <c r="K66" s="16">
        <f>SUM(feb!F66 + J66)</f>
        <v>0</v>
      </c>
      <c r="L66" s="17">
        <f t="shared" si="5"/>
        <v>0</v>
      </c>
      <c r="M66" s="18">
        <f>SUM(feb!H66 + L66)</f>
        <v>0</v>
      </c>
    </row>
    <row r="67" spans="1:13" x14ac:dyDescent="0.2">
      <c r="A67" s="50" t="s">
        <v>86</v>
      </c>
      <c r="B67" s="13"/>
      <c r="C67" s="13"/>
      <c r="D67" s="13"/>
      <c r="E67" s="13"/>
      <c r="F67" s="44"/>
      <c r="G67" s="44"/>
      <c r="H67" s="44"/>
      <c r="I67" s="45"/>
      <c r="J67" s="19">
        <f t="shared" si="4"/>
        <v>0</v>
      </c>
      <c r="K67" s="16">
        <f>SUM(feb!F67 + J67)</f>
        <v>0</v>
      </c>
      <c r="L67" s="17">
        <f t="shared" si="5"/>
        <v>0</v>
      </c>
      <c r="M67" s="18">
        <f>SUM(feb!H67 + L67)</f>
        <v>0</v>
      </c>
    </row>
    <row r="68" spans="1:13" x14ac:dyDescent="0.2">
      <c r="A68" s="50" t="s">
        <v>87</v>
      </c>
      <c r="B68" s="13"/>
      <c r="C68" s="13"/>
      <c r="D68" s="13"/>
      <c r="E68" s="13"/>
      <c r="F68" s="44"/>
      <c r="G68" s="44"/>
      <c r="H68" s="44"/>
      <c r="I68" s="45"/>
      <c r="J68" s="19">
        <f t="shared" si="4"/>
        <v>0</v>
      </c>
      <c r="K68" s="16">
        <f>SUM(feb!F68 + J68)</f>
        <v>0</v>
      </c>
      <c r="L68" s="17">
        <f t="shared" si="5"/>
        <v>0</v>
      </c>
      <c r="M68" s="18">
        <f>SUM(feb!H68 + L68)</f>
        <v>0</v>
      </c>
    </row>
    <row r="69" spans="1:13" x14ac:dyDescent="0.2">
      <c r="A69" s="50" t="s">
        <v>70</v>
      </c>
      <c r="B69" s="13"/>
      <c r="C69" s="13"/>
      <c r="D69" s="13"/>
      <c r="E69" s="13"/>
      <c r="F69" s="44"/>
      <c r="G69" s="44"/>
      <c r="H69" s="44"/>
      <c r="I69" s="45"/>
      <c r="J69" s="19">
        <f t="shared" ref="J69:J99" si="6">COUNT(B69:I69)</f>
        <v>0</v>
      </c>
      <c r="K69" s="16">
        <f>SUM(feb!F69 + J69)</f>
        <v>0</v>
      </c>
      <c r="L69" s="17">
        <f t="shared" ref="L69:L99" si="7">SUM(B69:I69)</f>
        <v>0</v>
      </c>
      <c r="M69" s="18">
        <f>SUM(feb!H69 + L69)</f>
        <v>0</v>
      </c>
    </row>
    <row r="70" spans="1:13" x14ac:dyDescent="0.2">
      <c r="A70" s="50" t="s">
        <v>88</v>
      </c>
      <c r="B70" s="13"/>
      <c r="C70" s="13"/>
      <c r="D70" s="13"/>
      <c r="E70" s="13"/>
      <c r="F70" s="44"/>
      <c r="G70" s="44"/>
      <c r="H70" s="44"/>
      <c r="I70" s="45"/>
      <c r="J70" s="19">
        <f t="shared" si="6"/>
        <v>0</v>
      </c>
      <c r="K70" s="16">
        <f>SUM(feb!F70 + J70)</f>
        <v>0</v>
      </c>
      <c r="L70" s="17">
        <f t="shared" si="7"/>
        <v>0</v>
      </c>
      <c r="M70" s="18">
        <f>SUM(feb!H70 + L70)</f>
        <v>0</v>
      </c>
    </row>
    <row r="71" spans="1:13" x14ac:dyDescent="0.2">
      <c r="A71" s="50" t="s">
        <v>89</v>
      </c>
      <c r="B71" s="13"/>
      <c r="C71" s="13"/>
      <c r="D71" s="13"/>
      <c r="E71" s="13"/>
      <c r="F71" s="44"/>
      <c r="G71" s="44"/>
      <c r="H71" s="44"/>
      <c r="I71" s="45"/>
      <c r="J71" s="19">
        <f t="shared" si="6"/>
        <v>0</v>
      </c>
      <c r="K71" s="16">
        <f>SUM(feb!F71 + J71)</f>
        <v>0</v>
      </c>
      <c r="L71" s="17">
        <f t="shared" si="7"/>
        <v>0</v>
      </c>
      <c r="M71" s="18">
        <f>SUM(feb!H71 + L71)</f>
        <v>0</v>
      </c>
    </row>
    <row r="72" spans="1:13" x14ac:dyDescent="0.2">
      <c r="A72" s="50" t="s">
        <v>90</v>
      </c>
      <c r="B72" s="13"/>
      <c r="C72" s="13"/>
      <c r="D72" s="13"/>
      <c r="E72" s="13"/>
      <c r="F72" s="44"/>
      <c r="G72" s="44"/>
      <c r="H72" s="44"/>
      <c r="I72" s="45"/>
      <c r="J72" s="19">
        <f t="shared" si="6"/>
        <v>0</v>
      </c>
      <c r="K72" s="16">
        <f>SUM(feb!F72 + J72)</f>
        <v>0</v>
      </c>
      <c r="L72" s="17">
        <f t="shared" si="7"/>
        <v>0</v>
      </c>
      <c r="M72" s="18">
        <f>SUM(feb!H72 + L72)</f>
        <v>0</v>
      </c>
    </row>
    <row r="73" spans="1:13" x14ac:dyDescent="0.2">
      <c r="A73" s="50" t="s">
        <v>91</v>
      </c>
      <c r="B73" s="13"/>
      <c r="C73" s="13"/>
      <c r="D73" s="13"/>
      <c r="E73" s="13"/>
      <c r="F73" s="44"/>
      <c r="G73" s="44"/>
      <c r="H73" s="44"/>
      <c r="I73" s="46"/>
      <c r="J73" s="19">
        <f t="shared" si="6"/>
        <v>0</v>
      </c>
      <c r="K73" s="16">
        <f>SUM(feb!F73 + J73)</f>
        <v>0</v>
      </c>
      <c r="L73" s="17">
        <f t="shared" si="7"/>
        <v>0</v>
      </c>
      <c r="M73" s="18">
        <f>SUM(feb!H73 + L73)</f>
        <v>0</v>
      </c>
    </row>
    <row r="74" spans="1:13" x14ac:dyDescent="0.2">
      <c r="A74" s="50" t="s">
        <v>92</v>
      </c>
      <c r="B74" s="13"/>
      <c r="C74" s="13"/>
      <c r="D74" s="13"/>
      <c r="E74" s="13"/>
      <c r="F74" s="44"/>
      <c r="G74" s="44"/>
      <c r="H74" s="44"/>
      <c r="I74" s="45"/>
      <c r="J74" s="19">
        <f t="shared" si="6"/>
        <v>0</v>
      </c>
      <c r="K74" s="16">
        <f>SUM(feb!F74 + J74)</f>
        <v>0</v>
      </c>
      <c r="L74" s="17">
        <f t="shared" si="7"/>
        <v>0</v>
      </c>
      <c r="M74" s="18">
        <f>SUM(feb!H74 + L74)</f>
        <v>0</v>
      </c>
    </row>
    <row r="75" spans="1:13" x14ac:dyDescent="0.2">
      <c r="A75" s="50" t="s">
        <v>93</v>
      </c>
      <c r="B75" s="13"/>
      <c r="C75" s="13"/>
      <c r="D75" s="13"/>
      <c r="E75" s="13"/>
      <c r="F75" s="44"/>
      <c r="G75" s="44"/>
      <c r="H75" s="44"/>
      <c r="I75" s="45"/>
      <c r="J75" s="19">
        <f t="shared" si="6"/>
        <v>0</v>
      </c>
      <c r="K75" s="16">
        <f>SUM(feb!F75 + J75)</f>
        <v>0</v>
      </c>
      <c r="L75" s="17">
        <f t="shared" si="7"/>
        <v>0</v>
      </c>
      <c r="M75" s="18">
        <f>SUM(feb!H75 + L75)</f>
        <v>0</v>
      </c>
    </row>
    <row r="76" spans="1:13" x14ac:dyDescent="0.2">
      <c r="A76" s="50" t="s">
        <v>94</v>
      </c>
      <c r="B76" s="13"/>
      <c r="C76" s="13"/>
      <c r="D76" s="13"/>
      <c r="E76" s="13"/>
      <c r="F76" s="44"/>
      <c r="G76" s="44"/>
      <c r="H76" s="44"/>
      <c r="I76" s="45"/>
      <c r="J76" s="19">
        <f t="shared" si="6"/>
        <v>0</v>
      </c>
      <c r="K76" s="16">
        <f>SUM(feb!F76 + J76)</f>
        <v>0</v>
      </c>
      <c r="L76" s="17">
        <f t="shared" si="7"/>
        <v>0</v>
      </c>
      <c r="M76" s="18">
        <f>SUM(feb!H76 + L76)</f>
        <v>0</v>
      </c>
    </row>
    <row r="77" spans="1:13" x14ac:dyDescent="0.2">
      <c r="A77" s="50" t="s">
        <v>95</v>
      </c>
      <c r="B77" s="13"/>
      <c r="C77" s="13"/>
      <c r="D77" s="13"/>
      <c r="E77" s="13"/>
      <c r="F77" s="44"/>
      <c r="G77" s="44"/>
      <c r="H77" s="44"/>
      <c r="I77" s="45"/>
      <c r="J77" s="19">
        <f t="shared" si="6"/>
        <v>0</v>
      </c>
      <c r="K77" s="16">
        <f>SUM(feb!F77 + J77)</f>
        <v>0</v>
      </c>
      <c r="L77" s="17">
        <f t="shared" si="7"/>
        <v>0</v>
      </c>
      <c r="M77" s="18">
        <f>SUM(feb!H77 + L77)</f>
        <v>0</v>
      </c>
    </row>
    <row r="78" spans="1:13" x14ac:dyDescent="0.2">
      <c r="A78" s="50" t="s">
        <v>96</v>
      </c>
      <c r="B78" s="13"/>
      <c r="C78" s="13"/>
      <c r="D78" s="13"/>
      <c r="E78" s="13"/>
      <c r="F78" s="44"/>
      <c r="G78" s="44"/>
      <c r="H78" s="44"/>
      <c r="I78" s="45"/>
      <c r="J78" s="19">
        <f t="shared" si="6"/>
        <v>0</v>
      </c>
      <c r="K78" s="16">
        <f>SUM(feb!F78 + J78)</f>
        <v>0</v>
      </c>
      <c r="L78" s="17">
        <f t="shared" si="7"/>
        <v>0</v>
      </c>
      <c r="M78" s="18">
        <f>SUM(feb!H78 + L78)</f>
        <v>0</v>
      </c>
    </row>
    <row r="79" spans="1:13" x14ac:dyDescent="0.2">
      <c r="A79" s="50" t="s">
        <v>97</v>
      </c>
      <c r="B79" s="13"/>
      <c r="C79" s="13"/>
      <c r="D79" s="13"/>
      <c r="E79" s="13"/>
      <c r="F79" s="44"/>
      <c r="G79" s="44"/>
      <c r="H79" s="44"/>
      <c r="I79" s="45"/>
      <c r="J79" s="19">
        <f t="shared" si="6"/>
        <v>0</v>
      </c>
      <c r="K79" s="16">
        <f>SUM(feb!F79 + J79)</f>
        <v>0</v>
      </c>
      <c r="L79" s="17">
        <f t="shared" si="7"/>
        <v>0</v>
      </c>
      <c r="M79" s="18">
        <f>SUM(feb!H79 + L79)</f>
        <v>0</v>
      </c>
    </row>
    <row r="80" spans="1:13" x14ac:dyDescent="0.2">
      <c r="A80" s="50" t="s">
        <v>98</v>
      </c>
      <c r="B80" s="13"/>
      <c r="C80" s="13"/>
      <c r="D80" s="13"/>
      <c r="E80" s="13"/>
      <c r="F80" s="44"/>
      <c r="G80" s="44"/>
      <c r="H80" s="44"/>
      <c r="I80" s="45"/>
      <c r="J80" s="19">
        <f t="shared" si="6"/>
        <v>0</v>
      </c>
      <c r="K80" s="16">
        <f>SUM(feb!F80 + J80)</f>
        <v>0</v>
      </c>
      <c r="L80" s="17">
        <f t="shared" si="7"/>
        <v>0</v>
      </c>
      <c r="M80" s="18">
        <f>SUM(feb!H80 + L80)</f>
        <v>0</v>
      </c>
    </row>
    <row r="81" spans="1:13" x14ac:dyDescent="0.2">
      <c r="A81" s="50" t="s">
        <v>99</v>
      </c>
      <c r="B81" s="13"/>
      <c r="C81" s="13"/>
      <c r="D81" s="13"/>
      <c r="E81" s="13"/>
      <c r="F81" s="44"/>
      <c r="G81" s="44"/>
      <c r="H81" s="44"/>
      <c r="I81" s="45"/>
      <c r="J81" s="19">
        <f t="shared" si="6"/>
        <v>0</v>
      </c>
      <c r="K81" s="16">
        <f>SUM(feb!F81 + J81)</f>
        <v>0</v>
      </c>
      <c r="L81" s="17">
        <f t="shared" si="7"/>
        <v>0</v>
      </c>
      <c r="M81" s="18">
        <f>SUM(feb!H81 + L81)</f>
        <v>0</v>
      </c>
    </row>
    <row r="82" spans="1:13" x14ac:dyDescent="0.2">
      <c r="A82" s="50" t="s">
        <v>100</v>
      </c>
      <c r="B82" s="13"/>
      <c r="C82" s="13"/>
      <c r="D82" s="13"/>
      <c r="E82" s="13"/>
      <c r="F82" s="44"/>
      <c r="G82" s="44"/>
      <c r="H82" s="44"/>
      <c r="I82" s="45"/>
      <c r="J82" s="19">
        <f t="shared" si="6"/>
        <v>0</v>
      </c>
      <c r="K82" s="16">
        <f>SUM(feb!F82 + J82)</f>
        <v>0</v>
      </c>
      <c r="L82" s="17">
        <f t="shared" si="7"/>
        <v>0</v>
      </c>
      <c r="M82" s="18">
        <f>SUM(feb!H82 + L82)</f>
        <v>0</v>
      </c>
    </row>
    <row r="83" spans="1:13" x14ac:dyDescent="0.2">
      <c r="A83" s="50" t="s">
        <v>101</v>
      </c>
      <c r="B83" s="13"/>
      <c r="C83" s="13"/>
      <c r="D83" s="13"/>
      <c r="E83" s="13"/>
      <c r="F83" s="44"/>
      <c r="G83" s="44"/>
      <c r="H83" s="44"/>
      <c r="I83" s="45"/>
      <c r="J83" s="19">
        <f t="shared" si="6"/>
        <v>0</v>
      </c>
      <c r="K83" s="16">
        <f>SUM(feb!F83 + J83)</f>
        <v>0</v>
      </c>
      <c r="L83" s="17">
        <f t="shared" si="7"/>
        <v>0</v>
      </c>
      <c r="M83" s="18">
        <f>SUM(feb!H83 + L83)</f>
        <v>0</v>
      </c>
    </row>
    <row r="84" spans="1:13" x14ac:dyDescent="0.2">
      <c r="A84" s="50" t="s">
        <v>102</v>
      </c>
      <c r="B84" s="13"/>
      <c r="C84" s="13"/>
      <c r="D84" s="13"/>
      <c r="E84" s="13"/>
      <c r="F84" s="44"/>
      <c r="G84" s="44"/>
      <c r="H84" s="44"/>
      <c r="I84" s="45"/>
      <c r="J84" s="19">
        <f t="shared" si="6"/>
        <v>0</v>
      </c>
      <c r="K84" s="16">
        <f>SUM(feb!F84 + J84)</f>
        <v>0</v>
      </c>
      <c r="L84" s="17">
        <f t="shared" si="7"/>
        <v>0</v>
      </c>
      <c r="M84" s="18">
        <f>SUM(feb!H84 + L84)</f>
        <v>0</v>
      </c>
    </row>
    <row r="85" spans="1:13" x14ac:dyDescent="0.2">
      <c r="A85" s="50" t="s">
        <v>103</v>
      </c>
      <c r="B85" s="13"/>
      <c r="C85" s="13"/>
      <c r="D85" s="13"/>
      <c r="E85" s="13"/>
      <c r="F85" s="44"/>
      <c r="G85" s="44"/>
      <c r="H85" s="44"/>
      <c r="I85" s="45"/>
      <c r="J85" s="19">
        <f t="shared" si="6"/>
        <v>0</v>
      </c>
      <c r="K85" s="16">
        <f>SUM(feb!F85 + J85)</f>
        <v>0</v>
      </c>
      <c r="L85" s="17">
        <f t="shared" si="7"/>
        <v>0</v>
      </c>
      <c r="M85" s="18">
        <f>SUM(feb!H85 + L85)</f>
        <v>0</v>
      </c>
    </row>
    <row r="86" spans="1:13" x14ac:dyDescent="0.2">
      <c r="A86" s="50" t="s">
        <v>104</v>
      </c>
      <c r="B86" s="13"/>
      <c r="C86" s="13"/>
      <c r="D86" s="13"/>
      <c r="E86" s="13"/>
      <c r="F86" s="44"/>
      <c r="G86" s="44"/>
      <c r="H86" s="44"/>
      <c r="I86" s="45"/>
      <c r="J86" s="19">
        <f t="shared" si="6"/>
        <v>0</v>
      </c>
      <c r="K86" s="16">
        <f>SUM(feb!F86 + J86)</f>
        <v>0</v>
      </c>
      <c r="L86" s="17">
        <f t="shared" si="7"/>
        <v>0</v>
      </c>
      <c r="M86" s="18">
        <f>SUM(feb!H86 + L86)</f>
        <v>0</v>
      </c>
    </row>
    <row r="87" spans="1:13" x14ac:dyDescent="0.2">
      <c r="A87" s="50" t="s">
        <v>105</v>
      </c>
      <c r="B87" s="13"/>
      <c r="C87" s="13"/>
      <c r="D87" s="13"/>
      <c r="E87" s="13"/>
      <c r="F87" s="44"/>
      <c r="G87" s="44"/>
      <c r="H87" s="44"/>
      <c r="I87" s="45"/>
      <c r="J87" s="19">
        <f t="shared" si="6"/>
        <v>0</v>
      </c>
      <c r="K87" s="16">
        <f>SUM(feb!F87 + J87)</f>
        <v>0</v>
      </c>
      <c r="L87" s="17">
        <f t="shared" si="7"/>
        <v>0</v>
      </c>
      <c r="M87" s="18">
        <f>SUM(feb!H87 + L87)</f>
        <v>0</v>
      </c>
    </row>
    <row r="88" spans="1:13" x14ac:dyDescent="0.2">
      <c r="A88" s="50" t="s">
        <v>106</v>
      </c>
      <c r="B88" s="13"/>
      <c r="C88" s="13"/>
      <c r="D88" s="13"/>
      <c r="E88" s="13"/>
      <c r="F88" s="44"/>
      <c r="G88" s="44"/>
      <c r="H88" s="44"/>
      <c r="I88" s="45"/>
      <c r="J88" s="19">
        <f t="shared" si="6"/>
        <v>0</v>
      </c>
      <c r="K88" s="16">
        <f>SUM(feb!F88 + J88)</f>
        <v>0</v>
      </c>
      <c r="L88" s="17">
        <f t="shared" si="7"/>
        <v>0</v>
      </c>
      <c r="M88" s="18">
        <f>SUM(feb!H88 + L88)</f>
        <v>0</v>
      </c>
    </row>
    <row r="89" spans="1:13" x14ac:dyDescent="0.2">
      <c r="A89" s="50" t="s">
        <v>107</v>
      </c>
      <c r="B89" s="13"/>
      <c r="C89" s="13"/>
      <c r="D89" s="13"/>
      <c r="E89" s="13"/>
      <c r="F89" s="44"/>
      <c r="G89" s="44"/>
      <c r="H89" s="44"/>
      <c r="I89" s="45"/>
      <c r="J89" s="19">
        <f t="shared" si="6"/>
        <v>0</v>
      </c>
      <c r="K89" s="16">
        <f>SUM(feb!F89 + J89)</f>
        <v>0</v>
      </c>
      <c r="L89" s="17">
        <f t="shared" si="7"/>
        <v>0</v>
      </c>
      <c r="M89" s="18">
        <f>SUM(feb!H89 + L89)</f>
        <v>0</v>
      </c>
    </row>
    <row r="90" spans="1:13" x14ac:dyDescent="0.2">
      <c r="A90" s="50" t="s">
        <v>108</v>
      </c>
      <c r="B90" s="13"/>
      <c r="C90" s="13"/>
      <c r="D90" s="13"/>
      <c r="E90" s="13"/>
      <c r="F90" s="44"/>
      <c r="G90" s="44"/>
      <c r="H90" s="44"/>
      <c r="I90" s="45"/>
      <c r="J90" s="19">
        <f t="shared" si="6"/>
        <v>0</v>
      </c>
      <c r="K90" s="16">
        <f>SUM(feb!F90 + J90)</f>
        <v>0</v>
      </c>
      <c r="L90" s="17">
        <f t="shared" si="7"/>
        <v>0</v>
      </c>
      <c r="M90" s="18">
        <f>SUM(feb!H90 + L90)</f>
        <v>0</v>
      </c>
    </row>
    <row r="91" spans="1:13" x14ac:dyDescent="0.2">
      <c r="A91" s="50" t="s">
        <v>109</v>
      </c>
      <c r="B91" s="13"/>
      <c r="C91" s="13"/>
      <c r="D91" s="13"/>
      <c r="E91" s="13"/>
      <c r="F91" s="44"/>
      <c r="G91" s="44"/>
      <c r="H91" s="44"/>
      <c r="I91" s="45"/>
      <c r="J91" s="19">
        <f t="shared" si="6"/>
        <v>0</v>
      </c>
      <c r="K91" s="16">
        <f>SUM(feb!F91 + J91)</f>
        <v>0</v>
      </c>
      <c r="L91" s="17">
        <f t="shared" si="7"/>
        <v>0</v>
      </c>
      <c r="M91" s="18">
        <f>SUM(feb!H91 + L91)</f>
        <v>0</v>
      </c>
    </row>
    <row r="92" spans="1:13" x14ac:dyDescent="0.2">
      <c r="A92" s="50" t="s">
        <v>110</v>
      </c>
      <c r="B92" s="13"/>
      <c r="C92" s="13"/>
      <c r="D92" s="13"/>
      <c r="E92" s="13"/>
      <c r="F92" s="44"/>
      <c r="G92" s="44"/>
      <c r="H92" s="44"/>
      <c r="I92" s="45"/>
      <c r="J92" s="19">
        <f t="shared" si="6"/>
        <v>0</v>
      </c>
      <c r="K92" s="16">
        <f>SUM(feb!F92 + J92)</f>
        <v>0</v>
      </c>
      <c r="L92" s="17">
        <f t="shared" si="7"/>
        <v>0</v>
      </c>
      <c r="M92" s="18">
        <f>SUM(feb!H92 + L92)</f>
        <v>0</v>
      </c>
    </row>
    <row r="93" spans="1:13" ht="12.75" customHeight="1" x14ac:dyDescent="0.2">
      <c r="A93" s="50" t="s">
        <v>111</v>
      </c>
      <c r="B93" s="13"/>
      <c r="C93" s="13"/>
      <c r="D93" s="13"/>
      <c r="E93" s="13"/>
      <c r="F93" s="44"/>
      <c r="G93" s="44"/>
      <c r="H93" s="44"/>
      <c r="I93" s="45"/>
      <c r="J93" s="19">
        <f t="shared" si="6"/>
        <v>0</v>
      </c>
      <c r="K93" s="16">
        <f>SUM(feb!F93 + J93)</f>
        <v>0</v>
      </c>
      <c r="L93" s="17">
        <f t="shared" si="7"/>
        <v>0</v>
      </c>
      <c r="M93" s="18">
        <f>SUM(feb!H93 + L93)</f>
        <v>0</v>
      </c>
    </row>
    <row r="94" spans="1:13" ht="12.75" customHeight="1" x14ac:dyDescent="0.2">
      <c r="A94" s="50" t="s">
        <v>112</v>
      </c>
      <c r="B94" s="13"/>
      <c r="C94" s="13"/>
      <c r="D94" s="13"/>
      <c r="E94" s="13"/>
      <c r="F94" s="44"/>
      <c r="G94" s="44"/>
      <c r="H94" s="44"/>
      <c r="I94" s="45"/>
      <c r="J94" s="19">
        <f t="shared" si="6"/>
        <v>0</v>
      </c>
      <c r="K94" s="16">
        <f>SUM(feb!F94 + J94)</f>
        <v>0</v>
      </c>
      <c r="L94" s="17">
        <f t="shared" si="7"/>
        <v>0</v>
      </c>
      <c r="M94" s="18">
        <f>SUM(feb!H94 + L94)</f>
        <v>0</v>
      </c>
    </row>
    <row r="95" spans="1:13" ht="12.75" customHeight="1" x14ac:dyDescent="0.2">
      <c r="A95" s="50" t="s">
        <v>113</v>
      </c>
      <c r="B95" s="13"/>
      <c r="C95" s="13"/>
      <c r="D95" s="13"/>
      <c r="E95" s="13"/>
      <c r="F95" s="44"/>
      <c r="G95" s="44"/>
      <c r="H95" s="44"/>
      <c r="I95" s="45"/>
      <c r="J95" s="19">
        <f t="shared" si="6"/>
        <v>0</v>
      </c>
      <c r="K95" s="16">
        <f>SUM(feb!F95 + J95)</f>
        <v>0</v>
      </c>
      <c r="L95" s="17">
        <f t="shared" si="7"/>
        <v>0</v>
      </c>
      <c r="M95" s="18">
        <f>SUM(feb!H95 + L95)</f>
        <v>0</v>
      </c>
    </row>
    <row r="96" spans="1:13" ht="12.75" customHeight="1" x14ac:dyDescent="0.2">
      <c r="A96" s="50" t="s">
        <v>114</v>
      </c>
      <c r="B96" s="13"/>
      <c r="C96" s="13"/>
      <c r="D96" s="13"/>
      <c r="E96" s="13"/>
      <c r="F96" s="44"/>
      <c r="G96" s="44"/>
      <c r="H96" s="44"/>
      <c r="I96" s="45"/>
      <c r="J96" s="19">
        <f t="shared" si="6"/>
        <v>0</v>
      </c>
      <c r="K96" s="16">
        <f>SUM(feb!F96 + J96)</f>
        <v>0</v>
      </c>
      <c r="L96" s="17">
        <f t="shared" si="7"/>
        <v>0</v>
      </c>
      <c r="M96" s="18">
        <f>SUM(feb!H96 + L96)</f>
        <v>0</v>
      </c>
    </row>
    <row r="97" spans="1:13" ht="12.75" customHeight="1" x14ac:dyDescent="0.2">
      <c r="A97" s="50" t="s">
        <v>115</v>
      </c>
      <c r="B97" s="13"/>
      <c r="C97" s="13"/>
      <c r="D97" s="13"/>
      <c r="E97" s="13"/>
      <c r="F97" s="44"/>
      <c r="G97" s="44"/>
      <c r="H97" s="44"/>
      <c r="I97" s="45"/>
      <c r="J97" s="19">
        <f t="shared" si="6"/>
        <v>0</v>
      </c>
      <c r="K97" s="16">
        <f>SUM(feb!F97 + J97)</f>
        <v>0</v>
      </c>
      <c r="L97" s="17">
        <f t="shared" si="7"/>
        <v>0</v>
      </c>
      <c r="M97" s="18">
        <f>SUM(feb!H97 + L97)</f>
        <v>0</v>
      </c>
    </row>
    <row r="98" spans="1:13" ht="12.75" customHeight="1" x14ac:dyDescent="0.2">
      <c r="A98" s="48" t="s">
        <v>71</v>
      </c>
      <c r="B98" s="13"/>
      <c r="C98" s="13"/>
      <c r="D98" s="13"/>
      <c r="E98" s="13"/>
      <c r="F98" s="44"/>
      <c r="G98" s="44"/>
      <c r="H98" s="44"/>
      <c r="I98" s="45"/>
      <c r="J98" s="19">
        <f t="shared" si="6"/>
        <v>0</v>
      </c>
      <c r="K98" s="16">
        <f>SUM(feb!F98 + J98)</f>
        <v>0</v>
      </c>
      <c r="L98" s="17">
        <f t="shared" si="7"/>
        <v>0</v>
      </c>
      <c r="M98" s="18">
        <f>SUM(feb!H98 + L98)</f>
        <v>0</v>
      </c>
    </row>
    <row r="99" spans="1:13" ht="12.75" customHeight="1" x14ac:dyDescent="0.2">
      <c r="A99" s="50" t="s">
        <v>116</v>
      </c>
      <c r="B99" s="13"/>
      <c r="C99" s="13"/>
      <c r="D99" s="13"/>
      <c r="E99" s="13"/>
      <c r="F99" s="44"/>
      <c r="G99" s="44"/>
      <c r="H99" s="44"/>
      <c r="I99" s="45"/>
      <c r="J99" s="19">
        <f t="shared" si="6"/>
        <v>0</v>
      </c>
      <c r="K99" s="16">
        <f>SUM(feb!F99 + J99)</f>
        <v>0</v>
      </c>
      <c r="L99" s="17">
        <f t="shared" si="7"/>
        <v>0</v>
      </c>
      <c r="M99" s="18">
        <f>SUM(feb!H99 + L99)</f>
        <v>0</v>
      </c>
    </row>
  </sheetData>
  <mergeCells count="4">
    <mergeCell ref="L2:L3"/>
    <mergeCell ref="M2:M3"/>
    <mergeCell ref="J2:J3"/>
    <mergeCell ref="K2:K3"/>
  </mergeCells>
  <phoneticPr fontId="6" type="noConversion"/>
  <pageMargins left="0.78740157480314965" right="0.78740157480314965" top="0.39370078740157483" bottom="0.39370078740157483" header="0" footer="0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99"/>
  <sheetViews>
    <sheetView zoomScale="130" zoomScaleNormal="130" workbookViewId="0">
      <pane ySplit="3" topLeftCell="A4" activePane="bottomLeft" state="frozen"/>
      <selection activeCell="A4" sqref="A4"/>
      <selection pane="bottomLeft"/>
    </sheetView>
  </sheetViews>
  <sheetFormatPr defaultColWidth="9" defaultRowHeight="12.75" x14ac:dyDescent="0.2"/>
  <cols>
    <col min="1" max="1" width="24.5703125" bestFit="1" customWidth="1"/>
    <col min="2" max="10" width="4" customWidth="1"/>
    <col min="11" max="14" width="5.42578125" customWidth="1"/>
  </cols>
  <sheetData>
    <row r="1" spans="1:14" ht="27.75" customHeight="1" thickBot="1" x14ac:dyDescent="0.3">
      <c r="A1" s="34" t="s">
        <v>117</v>
      </c>
      <c r="N1" s="7" t="s">
        <v>2</v>
      </c>
    </row>
    <row r="2" spans="1:14" s="1" customFormat="1" ht="54.75" customHeight="1" x14ac:dyDescent="0.2">
      <c r="A2" s="4"/>
      <c r="B2" s="5" t="s">
        <v>0</v>
      </c>
      <c r="C2" s="5" t="s">
        <v>1</v>
      </c>
      <c r="D2" s="5" t="s">
        <v>10</v>
      </c>
      <c r="E2" s="5" t="s">
        <v>0</v>
      </c>
      <c r="F2" s="5" t="s">
        <v>1</v>
      </c>
      <c r="G2" s="5" t="s">
        <v>0</v>
      </c>
      <c r="H2" s="5" t="s">
        <v>1</v>
      </c>
      <c r="I2" s="5" t="s">
        <v>0</v>
      </c>
      <c r="J2" s="5" t="s">
        <v>1</v>
      </c>
      <c r="K2" s="64" t="s">
        <v>13</v>
      </c>
      <c r="L2" s="62" t="s">
        <v>5</v>
      </c>
      <c r="M2" s="56" t="s">
        <v>3</v>
      </c>
      <c r="N2" s="58" t="s">
        <v>4</v>
      </c>
    </row>
    <row r="3" spans="1:14" ht="18" customHeight="1" thickBot="1" x14ac:dyDescent="0.25">
      <c r="A3" s="3"/>
      <c r="B3" s="2">
        <v>3</v>
      </c>
      <c r="C3" s="2">
        <v>4</v>
      </c>
      <c r="D3" s="2">
        <v>5</v>
      </c>
      <c r="E3" s="2">
        <v>10</v>
      </c>
      <c r="F3" s="2">
        <v>11</v>
      </c>
      <c r="G3" s="2">
        <v>17</v>
      </c>
      <c r="H3" s="2">
        <v>18</v>
      </c>
      <c r="I3" s="2">
        <v>24</v>
      </c>
      <c r="J3" s="2">
        <v>25</v>
      </c>
      <c r="K3" s="65"/>
      <c r="L3" s="63"/>
      <c r="M3" s="57"/>
      <c r="N3" s="59"/>
    </row>
    <row r="4" spans="1:14" x14ac:dyDescent="0.2">
      <c r="A4" s="49" t="s">
        <v>72</v>
      </c>
      <c r="B4" s="44"/>
      <c r="C4" s="44"/>
      <c r="D4" s="44"/>
      <c r="E4" s="44"/>
      <c r="F4" s="44"/>
      <c r="G4" s="44"/>
      <c r="H4" s="45"/>
      <c r="I4" s="45"/>
      <c r="J4" s="45"/>
      <c r="K4" s="19">
        <f>COUNT(B4:J4)</f>
        <v>0</v>
      </c>
      <c r="L4" s="16">
        <f>SUM(feb!F4 + mrt!J4 +K4)</f>
        <v>0</v>
      </c>
      <c r="M4" s="17">
        <f>SUM(B4:J4)</f>
        <v>0</v>
      </c>
      <c r="N4" s="18">
        <f>SUM(feb!H4 + mrt!L4 +M4)</f>
        <v>0</v>
      </c>
    </row>
    <row r="5" spans="1:14" x14ac:dyDescent="0.2">
      <c r="A5" s="48" t="s">
        <v>22</v>
      </c>
      <c r="B5" s="44"/>
      <c r="C5" s="44"/>
      <c r="D5" s="44"/>
      <c r="E5" s="44"/>
      <c r="F5" s="44"/>
      <c r="G5" s="44"/>
      <c r="H5" s="45"/>
      <c r="I5" s="45"/>
      <c r="J5" s="45"/>
      <c r="K5" s="19">
        <f t="shared" ref="K5:K69" si="0">COUNT(B5:J5)</f>
        <v>0</v>
      </c>
      <c r="L5" s="16">
        <f>SUM(feb!F5 + mrt!J5 +K5)</f>
        <v>0</v>
      </c>
      <c r="M5" s="17">
        <f t="shared" ref="M5:M69" si="1">SUM(B5:J5)</f>
        <v>0</v>
      </c>
      <c r="N5" s="18">
        <f>SUM(feb!H5 + mrt!L5 +M5)</f>
        <v>0</v>
      </c>
    </row>
    <row r="6" spans="1:14" x14ac:dyDescent="0.2">
      <c r="A6" s="48" t="s">
        <v>23</v>
      </c>
      <c r="B6" s="44"/>
      <c r="C6" s="44"/>
      <c r="D6" s="44"/>
      <c r="E6" s="44"/>
      <c r="F6" s="44"/>
      <c r="G6" s="44"/>
      <c r="H6" s="45"/>
      <c r="I6" s="45"/>
      <c r="J6" s="45"/>
      <c r="K6" s="19">
        <f t="shared" si="0"/>
        <v>0</v>
      </c>
      <c r="L6" s="16">
        <f>SUM(feb!F6 + mrt!J6 +K6)</f>
        <v>0</v>
      </c>
      <c r="M6" s="17">
        <f t="shared" si="1"/>
        <v>0</v>
      </c>
      <c r="N6" s="18">
        <f>SUM(feb!H6 + mrt!L6 +M6)</f>
        <v>0</v>
      </c>
    </row>
    <row r="7" spans="1:14" x14ac:dyDescent="0.2">
      <c r="A7" s="47" t="s">
        <v>24</v>
      </c>
      <c r="B7" s="44"/>
      <c r="C7" s="44"/>
      <c r="D7" s="44"/>
      <c r="E7" s="44"/>
      <c r="F7" s="44"/>
      <c r="G7" s="44"/>
      <c r="H7" s="45"/>
      <c r="I7" s="45"/>
      <c r="J7" s="45"/>
      <c r="K7" s="19">
        <f t="shared" si="0"/>
        <v>0</v>
      </c>
      <c r="L7" s="16">
        <f>SUM(feb!F7 + mrt!J7 +K7)</f>
        <v>0</v>
      </c>
      <c r="M7" s="17">
        <f t="shared" si="1"/>
        <v>0</v>
      </c>
      <c r="N7" s="18">
        <f>SUM(feb!H7 + mrt!L7 +M7)</f>
        <v>0</v>
      </c>
    </row>
    <row r="8" spans="1:14" x14ac:dyDescent="0.2">
      <c r="A8" s="48" t="s">
        <v>25</v>
      </c>
      <c r="B8" s="44"/>
      <c r="C8" s="44"/>
      <c r="D8" s="44"/>
      <c r="E8" s="44"/>
      <c r="F8" s="44"/>
      <c r="G8" s="44"/>
      <c r="H8" s="45"/>
      <c r="I8" s="45"/>
      <c r="J8" s="45"/>
      <c r="K8" s="19">
        <f t="shared" si="0"/>
        <v>0</v>
      </c>
      <c r="L8" s="16">
        <f>SUM(feb!F8 + mrt!J8 +K8)</f>
        <v>0</v>
      </c>
      <c r="M8" s="17">
        <f t="shared" si="1"/>
        <v>0</v>
      </c>
      <c r="N8" s="18">
        <f>SUM(feb!H8 + mrt!L8 +M8)</f>
        <v>0</v>
      </c>
    </row>
    <row r="9" spans="1:14" x14ac:dyDescent="0.2">
      <c r="A9" s="48" t="s">
        <v>26</v>
      </c>
      <c r="B9" s="44"/>
      <c r="C9" s="44"/>
      <c r="D9" s="44"/>
      <c r="E9" s="44"/>
      <c r="F9" s="44"/>
      <c r="G9" s="44"/>
      <c r="H9" s="45"/>
      <c r="I9" s="45"/>
      <c r="J9" s="45"/>
      <c r="K9" s="19">
        <f t="shared" si="0"/>
        <v>0</v>
      </c>
      <c r="L9" s="16">
        <f>SUM(feb!F9 + mrt!J9 +K9)</f>
        <v>0</v>
      </c>
      <c r="M9" s="17">
        <f t="shared" si="1"/>
        <v>0</v>
      </c>
      <c r="N9" s="18">
        <f>SUM(feb!H9 + mrt!L9 +M9)</f>
        <v>0</v>
      </c>
    </row>
    <row r="10" spans="1:14" x14ac:dyDescent="0.2">
      <c r="A10" s="50" t="s">
        <v>126</v>
      </c>
      <c r="B10" s="44"/>
      <c r="C10" s="44"/>
      <c r="D10" s="44"/>
      <c r="E10" s="44"/>
      <c r="F10" s="44"/>
      <c r="G10" s="44"/>
      <c r="H10" s="45"/>
      <c r="I10" s="45"/>
      <c r="J10" s="45"/>
      <c r="K10" s="19">
        <f t="shared" ref="K10" si="2">COUNT(B10:J10)</f>
        <v>0</v>
      </c>
      <c r="L10" s="16">
        <f>SUM(feb!F10 + mrt!J10 +K10)</f>
        <v>0</v>
      </c>
      <c r="M10" s="17">
        <f t="shared" ref="M10" si="3">SUM(B10:J10)</f>
        <v>0</v>
      </c>
      <c r="N10" s="18">
        <f>SUM(feb!H10 + mrt!L10 +M10)</f>
        <v>0</v>
      </c>
    </row>
    <row r="11" spans="1:14" x14ac:dyDescent="0.2">
      <c r="A11" s="48" t="s">
        <v>27</v>
      </c>
      <c r="B11" s="44"/>
      <c r="C11" s="44"/>
      <c r="D11" s="44"/>
      <c r="E11" s="44"/>
      <c r="F11" s="44"/>
      <c r="G11" s="44"/>
      <c r="H11" s="45"/>
      <c r="I11" s="45"/>
      <c r="J11" s="45"/>
      <c r="K11" s="19">
        <f t="shared" si="0"/>
        <v>0</v>
      </c>
      <c r="L11" s="16">
        <f>SUM(feb!F11 + mrt!J11 +K11)</f>
        <v>0</v>
      </c>
      <c r="M11" s="17">
        <f t="shared" si="1"/>
        <v>0</v>
      </c>
      <c r="N11" s="18">
        <f>SUM(feb!H11 + mrt!L11 +M11)</f>
        <v>0</v>
      </c>
    </row>
    <row r="12" spans="1:14" x14ac:dyDescent="0.2">
      <c r="A12" s="48" t="s">
        <v>28</v>
      </c>
      <c r="B12" s="44"/>
      <c r="C12" s="44"/>
      <c r="D12" s="44"/>
      <c r="E12" s="44"/>
      <c r="F12" s="44"/>
      <c r="G12" s="44"/>
      <c r="H12" s="45"/>
      <c r="I12" s="45"/>
      <c r="J12" s="45"/>
      <c r="K12" s="19">
        <f t="shared" si="0"/>
        <v>0</v>
      </c>
      <c r="L12" s="16">
        <f>SUM(feb!F12 + mrt!J12 +K12)</f>
        <v>0</v>
      </c>
      <c r="M12" s="17">
        <f t="shared" si="1"/>
        <v>0</v>
      </c>
      <c r="N12" s="18">
        <f>SUM(feb!H12 + mrt!L12 +M12)</f>
        <v>0</v>
      </c>
    </row>
    <row r="13" spans="1:14" x14ac:dyDescent="0.2">
      <c r="A13" s="48" t="s">
        <v>29</v>
      </c>
      <c r="B13" s="44"/>
      <c r="C13" s="44"/>
      <c r="D13" s="44"/>
      <c r="E13" s="44"/>
      <c r="F13" s="44"/>
      <c r="G13" s="44"/>
      <c r="H13" s="45"/>
      <c r="I13" s="45"/>
      <c r="J13" s="45"/>
      <c r="K13" s="19">
        <f t="shared" si="0"/>
        <v>0</v>
      </c>
      <c r="L13" s="16">
        <f>SUM(feb!F13 + mrt!J13 +K13)</f>
        <v>0</v>
      </c>
      <c r="M13" s="17">
        <f t="shared" si="1"/>
        <v>0</v>
      </c>
      <c r="N13" s="18">
        <f>SUM(feb!H13 + mrt!L13 +M13)</f>
        <v>0</v>
      </c>
    </row>
    <row r="14" spans="1:14" x14ac:dyDescent="0.2">
      <c r="A14" s="48" t="s">
        <v>30</v>
      </c>
      <c r="B14" s="44"/>
      <c r="C14" s="44"/>
      <c r="D14" s="44"/>
      <c r="E14" s="44"/>
      <c r="F14" s="44"/>
      <c r="G14" s="44"/>
      <c r="H14" s="45"/>
      <c r="I14" s="45"/>
      <c r="J14" s="45"/>
      <c r="K14" s="19">
        <f t="shared" si="0"/>
        <v>0</v>
      </c>
      <c r="L14" s="16">
        <f>SUM(feb!F14 + mrt!J14 +K14)</f>
        <v>0</v>
      </c>
      <c r="M14" s="17">
        <f t="shared" si="1"/>
        <v>0</v>
      </c>
      <c r="N14" s="18">
        <f>SUM(feb!H14 + mrt!L14 +M14)</f>
        <v>0</v>
      </c>
    </row>
    <row r="15" spans="1:14" x14ac:dyDescent="0.2">
      <c r="A15" s="48" t="s">
        <v>31</v>
      </c>
      <c r="B15" s="44"/>
      <c r="C15" s="44"/>
      <c r="D15" s="44"/>
      <c r="E15" s="44"/>
      <c r="F15" s="44"/>
      <c r="G15" s="44"/>
      <c r="H15" s="45"/>
      <c r="I15" s="45"/>
      <c r="J15" s="45"/>
      <c r="K15" s="19">
        <f t="shared" si="0"/>
        <v>0</v>
      </c>
      <c r="L15" s="16">
        <f>SUM(feb!F15 + mrt!J15 +K15)</f>
        <v>0</v>
      </c>
      <c r="M15" s="17">
        <f t="shared" si="1"/>
        <v>0</v>
      </c>
      <c r="N15" s="18">
        <f>SUM(feb!H15 + mrt!L15 +M15)</f>
        <v>0</v>
      </c>
    </row>
    <row r="16" spans="1:14" x14ac:dyDescent="0.2">
      <c r="A16" s="48" t="s">
        <v>32</v>
      </c>
      <c r="B16" s="44"/>
      <c r="C16" s="44"/>
      <c r="D16" s="44"/>
      <c r="E16" s="44"/>
      <c r="F16" s="44"/>
      <c r="G16" s="44"/>
      <c r="H16" s="45"/>
      <c r="I16" s="45"/>
      <c r="J16" s="45"/>
      <c r="K16" s="19">
        <f t="shared" si="0"/>
        <v>0</v>
      </c>
      <c r="L16" s="16">
        <f>SUM(feb!F16 + mrt!J16 +K16)</f>
        <v>0</v>
      </c>
      <c r="M16" s="17">
        <f t="shared" si="1"/>
        <v>0</v>
      </c>
      <c r="N16" s="18">
        <f>SUM(feb!H16 + mrt!L16 +M16)</f>
        <v>0</v>
      </c>
    </row>
    <row r="17" spans="1:14" x14ac:dyDescent="0.2">
      <c r="A17" s="48" t="s">
        <v>33</v>
      </c>
      <c r="B17" s="44"/>
      <c r="C17" s="44"/>
      <c r="D17" s="44"/>
      <c r="E17" s="44"/>
      <c r="F17" s="44"/>
      <c r="G17" s="44"/>
      <c r="H17" s="45"/>
      <c r="I17" s="45"/>
      <c r="J17" s="45"/>
      <c r="K17" s="19">
        <f t="shared" si="0"/>
        <v>0</v>
      </c>
      <c r="L17" s="16">
        <f>SUM(feb!F17 + mrt!J17 +K17)</f>
        <v>0</v>
      </c>
      <c r="M17" s="17">
        <f t="shared" si="1"/>
        <v>0</v>
      </c>
      <c r="N17" s="18">
        <f>SUM(feb!H17 + mrt!L17 +M17)</f>
        <v>0</v>
      </c>
    </row>
    <row r="18" spans="1:14" x14ac:dyDescent="0.2">
      <c r="A18" s="48" t="s">
        <v>34</v>
      </c>
      <c r="B18" s="44"/>
      <c r="C18" s="44"/>
      <c r="D18" s="44"/>
      <c r="E18" s="44"/>
      <c r="F18" s="44"/>
      <c r="G18" s="44"/>
      <c r="H18" s="45"/>
      <c r="I18" s="45"/>
      <c r="J18" s="45"/>
      <c r="K18" s="19">
        <f t="shared" si="0"/>
        <v>0</v>
      </c>
      <c r="L18" s="16">
        <f>SUM(feb!F18 + mrt!J18 +K18)</f>
        <v>0</v>
      </c>
      <c r="M18" s="17">
        <f t="shared" si="1"/>
        <v>0</v>
      </c>
      <c r="N18" s="18">
        <f>SUM(feb!H18 + mrt!L18 +M18)</f>
        <v>0</v>
      </c>
    </row>
    <row r="19" spans="1:14" x14ac:dyDescent="0.2">
      <c r="A19" s="48" t="s">
        <v>35</v>
      </c>
      <c r="B19" s="44"/>
      <c r="C19" s="44"/>
      <c r="D19" s="44"/>
      <c r="E19" s="44"/>
      <c r="F19" s="44"/>
      <c r="G19" s="44"/>
      <c r="H19" s="45"/>
      <c r="I19" s="45"/>
      <c r="J19" s="45"/>
      <c r="K19" s="19">
        <f t="shared" si="0"/>
        <v>0</v>
      </c>
      <c r="L19" s="16">
        <f>SUM(feb!F19 + mrt!J19 +K19)</f>
        <v>0</v>
      </c>
      <c r="M19" s="17">
        <f t="shared" si="1"/>
        <v>0</v>
      </c>
      <c r="N19" s="18">
        <f>SUM(feb!H19 + mrt!L19 +M19)</f>
        <v>0</v>
      </c>
    </row>
    <row r="20" spans="1:14" x14ac:dyDescent="0.2">
      <c r="A20" s="48" t="s">
        <v>36</v>
      </c>
      <c r="B20" s="44"/>
      <c r="C20" s="44"/>
      <c r="D20" s="44"/>
      <c r="E20" s="44"/>
      <c r="F20" s="44"/>
      <c r="G20" s="44"/>
      <c r="H20" s="45"/>
      <c r="I20" s="45"/>
      <c r="J20" s="45"/>
      <c r="K20" s="19">
        <f t="shared" si="0"/>
        <v>0</v>
      </c>
      <c r="L20" s="16">
        <f>SUM(feb!F20 + mrt!J20 +K20)</f>
        <v>0</v>
      </c>
      <c r="M20" s="17">
        <f t="shared" si="1"/>
        <v>0</v>
      </c>
      <c r="N20" s="18">
        <f>SUM(feb!H20 + mrt!L20 +M20)</f>
        <v>0</v>
      </c>
    </row>
    <row r="21" spans="1:14" x14ac:dyDescent="0.2">
      <c r="A21" s="48" t="s">
        <v>37</v>
      </c>
      <c r="B21" s="44"/>
      <c r="C21" s="44"/>
      <c r="D21" s="44"/>
      <c r="E21" s="44"/>
      <c r="F21" s="44"/>
      <c r="G21" s="44"/>
      <c r="H21" s="45"/>
      <c r="I21" s="45"/>
      <c r="J21" s="45"/>
      <c r="K21" s="19">
        <f t="shared" si="0"/>
        <v>0</v>
      </c>
      <c r="L21" s="16">
        <f>SUM(feb!F21 + mrt!J21 +K21)</f>
        <v>0</v>
      </c>
      <c r="M21" s="17">
        <f t="shared" si="1"/>
        <v>0</v>
      </c>
      <c r="N21" s="18">
        <f>SUM(feb!H21 + mrt!L21 +M21)</f>
        <v>0</v>
      </c>
    </row>
    <row r="22" spans="1:14" x14ac:dyDescent="0.2">
      <c r="A22" s="48" t="s">
        <v>38</v>
      </c>
      <c r="B22" s="44"/>
      <c r="C22" s="44"/>
      <c r="D22" s="44"/>
      <c r="E22" s="44"/>
      <c r="F22" s="44"/>
      <c r="G22" s="44"/>
      <c r="H22" s="45"/>
      <c r="I22" s="45"/>
      <c r="J22" s="45"/>
      <c r="K22" s="19">
        <f t="shared" si="0"/>
        <v>0</v>
      </c>
      <c r="L22" s="16">
        <f>SUM(feb!F22 + mrt!J22 +K22)</f>
        <v>0</v>
      </c>
      <c r="M22" s="17">
        <f t="shared" si="1"/>
        <v>0</v>
      </c>
      <c r="N22" s="18">
        <f>SUM(feb!H22 + mrt!L22 +M22)</f>
        <v>0</v>
      </c>
    </row>
    <row r="23" spans="1:14" x14ac:dyDescent="0.2">
      <c r="A23" s="48" t="s">
        <v>39</v>
      </c>
      <c r="B23" s="44"/>
      <c r="C23" s="44"/>
      <c r="D23" s="44"/>
      <c r="E23" s="44"/>
      <c r="F23" s="44"/>
      <c r="G23" s="44"/>
      <c r="H23" s="45"/>
      <c r="I23" s="45"/>
      <c r="J23" s="45"/>
      <c r="K23" s="19">
        <f t="shared" si="0"/>
        <v>0</v>
      </c>
      <c r="L23" s="16">
        <f>SUM(feb!F23 + mrt!J23 +K23)</f>
        <v>0</v>
      </c>
      <c r="M23" s="17">
        <f t="shared" si="1"/>
        <v>0</v>
      </c>
      <c r="N23" s="18">
        <f>SUM(feb!H23 + mrt!L23 +M23)</f>
        <v>0</v>
      </c>
    </row>
    <row r="24" spans="1:14" x14ac:dyDescent="0.2">
      <c r="A24" s="48" t="s">
        <v>40</v>
      </c>
      <c r="B24" s="44"/>
      <c r="C24" s="44"/>
      <c r="D24" s="44"/>
      <c r="E24" s="44"/>
      <c r="F24" s="44"/>
      <c r="G24" s="44"/>
      <c r="H24" s="45"/>
      <c r="I24" s="45"/>
      <c r="J24" s="45"/>
      <c r="K24" s="19">
        <f t="shared" si="0"/>
        <v>0</v>
      </c>
      <c r="L24" s="16">
        <f>SUM(feb!F24 + mrt!J24 +K24)</f>
        <v>0</v>
      </c>
      <c r="M24" s="17">
        <f t="shared" si="1"/>
        <v>0</v>
      </c>
      <c r="N24" s="18">
        <f>SUM(feb!H24 + mrt!L24 +M24)</f>
        <v>0</v>
      </c>
    </row>
    <row r="25" spans="1:14" x14ac:dyDescent="0.2">
      <c r="A25" s="48" t="s">
        <v>41</v>
      </c>
      <c r="B25" s="44"/>
      <c r="C25" s="44"/>
      <c r="D25" s="44"/>
      <c r="E25" s="44"/>
      <c r="F25" s="44"/>
      <c r="G25" s="44"/>
      <c r="H25" s="45"/>
      <c r="I25" s="45"/>
      <c r="J25" s="45"/>
      <c r="K25" s="19">
        <f t="shared" si="0"/>
        <v>0</v>
      </c>
      <c r="L25" s="16">
        <f>SUM(feb!F25 + mrt!J25 +K25)</f>
        <v>0</v>
      </c>
      <c r="M25" s="17">
        <f t="shared" si="1"/>
        <v>0</v>
      </c>
      <c r="N25" s="18">
        <f>SUM(feb!H25 + mrt!L25 +M25)</f>
        <v>0</v>
      </c>
    </row>
    <row r="26" spans="1:14" x14ac:dyDescent="0.2">
      <c r="A26" s="48" t="s">
        <v>42</v>
      </c>
      <c r="B26" s="44"/>
      <c r="C26" s="44"/>
      <c r="D26" s="44"/>
      <c r="E26" s="44"/>
      <c r="F26" s="44"/>
      <c r="G26" s="44"/>
      <c r="H26" s="45"/>
      <c r="I26" s="45"/>
      <c r="J26" s="45"/>
      <c r="K26" s="19">
        <f t="shared" si="0"/>
        <v>0</v>
      </c>
      <c r="L26" s="16">
        <f>SUM(feb!F26 + mrt!J26 +K26)</f>
        <v>0</v>
      </c>
      <c r="M26" s="17">
        <f t="shared" si="1"/>
        <v>0</v>
      </c>
      <c r="N26" s="18">
        <f>SUM(feb!H26 + mrt!L26 +M26)</f>
        <v>0</v>
      </c>
    </row>
    <row r="27" spans="1:14" x14ac:dyDescent="0.2">
      <c r="A27" s="48" t="s">
        <v>43</v>
      </c>
      <c r="B27" s="44"/>
      <c r="C27" s="44"/>
      <c r="D27" s="44"/>
      <c r="E27" s="44"/>
      <c r="F27" s="44"/>
      <c r="G27" s="44"/>
      <c r="H27" s="45"/>
      <c r="I27" s="45"/>
      <c r="J27" s="45"/>
      <c r="K27" s="19">
        <f t="shared" si="0"/>
        <v>0</v>
      </c>
      <c r="L27" s="16">
        <f>SUM(feb!F27 + mrt!J27 +K27)</f>
        <v>0</v>
      </c>
      <c r="M27" s="17">
        <f t="shared" si="1"/>
        <v>0</v>
      </c>
      <c r="N27" s="18">
        <f>SUM(feb!H27 + mrt!L27 +M27)</f>
        <v>0</v>
      </c>
    </row>
    <row r="28" spans="1:14" x14ac:dyDescent="0.2">
      <c r="A28" s="48" t="s">
        <v>44</v>
      </c>
      <c r="B28" s="44"/>
      <c r="C28" s="44"/>
      <c r="D28" s="44"/>
      <c r="E28" s="44"/>
      <c r="F28" s="44"/>
      <c r="G28" s="44"/>
      <c r="H28" s="45"/>
      <c r="I28" s="45"/>
      <c r="J28" s="45"/>
      <c r="K28" s="19">
        <f t="shared" si="0"/>
        <v>0</v>
      </c>
      <c r="L28" s="16">
        <f>SUM(feb!F28 + mrt!J28 +K28)</f>
        <v>0</v>
      </c>
      <c r="M28" s="17">
        <f t="shared" si="1"/>
        <v>0</v>
      </c>
      <c r="N28" s="18">
        <f>SUM(feb!H28 + mrt!L28 +M28)</f>
        <v>0</v>
      </c>
    </row>
    <row r="29" spans="1:14" x14ac:dyDescent="0.2">
      <c r="A29" s="48" t="s">
        <v>45</v>
      </c>
      <c r="B29" s="44"/>
      <c r="C29" s="44"/>
      <c r="D29" s="44"/>
      <c r="E29" s="44"/>
      <c r="F29" s="44"/>
      <c r="G29" s="44"/>
      <c r="H29" s="45"/>
      <c r="I29" s="45"/>
      <c r="J29" s="45"/>
      <c r="K29" s="19">
        <f t="shared" si="0"/>
        <v>0</v>
      </c>
      <c r="L29" s="16">
        <f>SUM(feb!F29 + mrt!J29 +K29)</f>
        <v>0</v>
      </c>
      <c r="M29" s="17">
        <f t="shared" si="1"/>
        <v>0</v>
      </c>
      <c r="N29" s="18">
        <f>SUM(feb!H29 + mrt!L29 +M29)</f>
        <v>0</v>
      </c>
    </row>
    <row r="30" spans="1:14" x14ac:dyDescent="0.2">
      <c r="A30" s="48" t="s">
        <v>46</v>
      </c>
      <c r="B30" s="44"/>
      <c r="C30" s="44"/>
      <c r="D30" s="44"/>
      <c r="E30" s="44"/>
      <c r="F30" s="44"/>
      <c r="G30" s="44"/>
      <c r="H30" s="45"/>
      <c r="I30" s="45"/>
      <c r="J30" s="45"/>
      <c r="K30" s="19">
        <f t="shared" si="0"/>
        <v>0</v>
      </c>
      <c r="L30" s="16">
        <f>SUM(feb!F30 + mrt!J30 +K30)</f>
        <v>0</v>
      </c>
      <c r="M30" s="17">
        <f t="shared" si="1"/>
        <v>0</v>
      </c>
      <c r="N30" s="18">
        <f>SUM(feb!H30 + mrt!L30 +M30)</f>
        <v>0</v>
      </c>
    </row>
    <row r="31" spans="1:14" x14ac:dyDescent="0.2">
      <c r="A31" s="48" t="s">
        <v>47</v>
      </c>
      <c r="B31" s="44"/>
      <c r="C31" s="44"/>
      <c r="D31" s="44"/>
      <c r="E31" s="44"/>
      <c r="F31" s="44"/>
      <c r="G31" s="44"/>
      <c r="H31" s="45"/>
      <c r="I31" s="45"/>
      <c r="J31" s="45"/>
      <c r="K31" s="19">
        <f t="shared" si="0"/>
        <v>0</v>
      </c>
      <c r="L31" s="16">
        <f>SUM(feb!F31 + mrt!J31 +K31)</f>
        <v>0</v>
      </c>
      <c r="M31" s="17">
        <f t="shared" si="1"/>
        <v>0</v>
      </c>
      <c r="N31" s="18">
        <f>SUM(feb!H31 + mrt!L31 +M31)</f>
        <v>0</v>
      </c>
    </row>
    <row r="32" spans="1:14" x14ac:dyDescent="0.2">
      <c r="A32" s="48" t="s">
        <v>48</v>
      </c>
      <c r="B32" s="44"/>
      <c r="C32" s="44"/>
      <c r="D32" s="44"/>
      <c r="E32" s="44"/>
      <c r="F32" s="44"/>
      <c r="G32" s="44"/>
      <c r="H32" s="45"/>
      <c r="I32" s="45"/>
      <c r="J32" s="45"/>
      <c r="K32" s="19">
        <f t="shared" si="0"/>
        <v>0</v>
      </c>
      <c r="L32" s="16">
        <f>SUM(feb!F32 + mrt!J32 +K32)</f>
        <v>0</v>
      </c>
      <c r="M32" s="17">
        <f t="shared" si="1"/>
        <v>0</v>
      </c>
      <c r="N32" s="18">
        <f>SUM(feb!H32 + mrt!L32 +M32)</f>
        <v>0</v>
      </c>
    </row>
    <row r="33" spans="1:14" x14ac:dyDescent="0.2">
      <c r="A33" s="48" t="s">
        <v>49</v>
      </c>
      <c r="B33" s="44"/>
      <c r="C33" s="44"/>
      <c r="D33" s="44"/>
      <c r="E33" s="44"/>
      <c r="F33" s="44"/>
      <c r="G33" s="44"/>
      <c r="H33" s="45"/>
      <c r="I33" s="45"/>
      <c r="J33" s="45"/>
      <c r="K33" s="19">
        <f t="shared" si="0"/>
        <v>0</v>
      </c>
      <c r="L33" s="16">
        <f>SUM(feb!F33 + mrt!J33 +K33)</f>
        <v>0</v>
      </c>
      <c r="M33" s="17">
        <f t="shared" si="1"/>
        <v>0</v>
      </c>
      <c r="N33" s="18">
        <f>SUM(feb!H33 + mrt!L33 +M33)</f>
        <v>0</v>
      </c>
    </row>
    <row r="34" spans="1:14" x14ac:dyDescent="0.2">
      <c r="A34" s="48" t="s">
        <v>50</v>
      </c>
      <c r="B34" s="44"/>
      <c r="C34" s="44"/>
      <c r="D34" s="44"/>
      <c r="E34" s="44"/>
      <c r="F34" s="44"/>
      <c r="G34" s="44"/>
      <c r="H34" s="45"/>
      <c r="I34" s="45"/>
      <c r="J34" s="45"/>
      <c r="K34" s="19">
        <f t="shared" si="0"/>
        <v>0</v>
      </c>
      <c r="L34" s="16">
        <f>SUM(feb!F34 + mrt!J34 +K34)</f>
        <v>0</v>
      </c>
      <c r="M34" s="17">
        <f t="shared" si="1"/>
        <v>0</v>
      </c>
      <c r="N34" s="18">
        <f>SUM(feb!H34 + mrt!L34 +M34)</f>
        <v>0</v>
      </c>
    </row>
    <row r="35" spans="1:14" x14ac:dyDescent="0.2">
      <c r="A35" s="48" t="s">
        <v>51</v>
      </c>
      <c r="B35" s="44"/>
      <c r="C35" s="44"/>
      <c r="D35" s="44"/>
      <c r="E35" s="44"/>
      <c r="F35" s="44"/>
      <c r="G35" s="44"/>
      <c r="H35" s="45"/>
      <c r="I35" s="45"/>
      <c r="J35" s="45"/>
      <c r="K35" s="19">
        <f t="shared" si="0"/>
        <v>0</v>
      </c>
      <c r="L35" s="16">
        <f>SUM(feb!F35 + mrt!J35 +K35)</f>
        <v>0</v>
      </c>
      <c r="M35" s="17">
        <f t="shared" si="1"/>
        <v>0</v>
      </c>
      <c r="N35" s="18">
        <f>SUM(feb!H35 + mrt!L35 +M35)</f>
        <v>0</v>
      </c>
    </row>
    <row r="36" spans="1:14" x14ac:dyDescent="0.2">
      <c r="A36" s="48" t="s">
        <v>52</v>
      </c>
      <c r="B36" s="44"/>
      <c r="C36" s="44"/>
      <c r="D36" s="44"/>
      <c r="E36" s="44"/>
      <c r="F36" s="44"/>
      <c r="G36" s="44"/>
      <c r="H36" s="45"/>
      <c r="I36" s="45"/>
      <c r="J36" s="45"/>
      <c r="K36" s="19">
        <f t="shared" si="0"/>
        <v>0</v>
      </c>
      <c r="L36" s="16">
        <f>SUM(feb!F36 + mrt!J36 +K36)</f>
        <v>0</v>
      </c>
      <c r="M36" s="17">
        <f t="shared" si="1"/>
        <v>0</v>
      </c>
      <c r="N36" s="18">
        <f>SUM(feb!H36 + mrt!L36 +M36)</f>
        <v>0</v>
      </c>
    </row>
    <row r="37" spans="1:14" x14ac:dyDescent="0.2">
      <c r="A37" s="48" t="s">
        <v>53</v>
      </c>
      <c r="B37" s="46"/>
      <c r="C37" s="44"/>
      <c r="D37" s="44"/>
      <c r="E37" s="44"/>
      <c r="F37" s="44"/>
      <c r="G37" s="44"/>
      <c r="H37" s="45"/>
      <c r="I37" s="45"/>
      <c r="J37" s="45"/>
      <c r="K37" s="19">
        <f t="shared" si="0"/>
        <v>0</v>
      </c>
      <c r="L37" s="16">
        <f>SUM(feb!F37 + mrt!J37 +K37)</f>
        <v>0</v>
      </c>
      <c r="M37" s="17">
        <f t="shared" si="1"/>
        <v>0</v>
      </c>
      <c r="N37" s="18">
        <f>SUM(feb!H37 + mrt!L37 +M37)</f>
        <v>0</v>
      </c>
    </row>
    <row r="38" spans="1:14" x14ac:dyDescent="0.2">
      <c r="A38" s="48" t="s">
        <v>54</v>
      </c>
      <c r="B38" s="44"/>
      <c r="C38" s="44"/>
      <c r="D38" s="44"/>
      <c r="E38" s="44"/>
      <c r="F38" s="44"/>
      <c r="G38" s="44"/>
      <c r="H38" s="45"/>
      <c r="I38" s="45"/>
      <c r="J38" s="45"/>
      <c r="K38" s="19">
        <f t="shared" si="0"/>
        <v>0</v>
      </c>
      <c r="L38" s="16">
        <f>SUM(feb!F38 + mrt!J38 +K38)</f>
        <v>0</v>
      </c>
      <c r="M38" s="17">
        <f t="shared" si="1"/>
        <v>0</v>
      </c>
      <c r="N38" s="18">
        <f>SUM(feb!H38 + mrt!L38 +M38)</f>
        <v>0</v>
      </c>
    </row>
    <row r="39" spans="1:14" x14ac:dyDescent="0.2">
      <c r="A39" s="48" t="s">
        <v>55</v>
      </c>
      <c r="B39" s="44"/>
      <c r="C39" s="44"/>
      <c r="D39" s="44"/>
      <c r="E39" s="44"/>
      <c r="F39" s="44"/>
      <c r="G39" s="44"/>
      <c r="H39" s="45"/>
      <c r="I39" s="45"/>
      <c r="J39" s="45"/>
      <c r="K39" s="19">
        <f t="shared" si="0"/>
        <v>0</v>
      </c>
      <c r="L39" s="16">
        <f>SUM(feb!F39 + mrt!J39 +K39)</f>
        <v>0</v>
      </c>
      <c r="M39" s="17">
        <f t="shared" si="1"/>
        <v>0</v>
      </c>
      <c r="N39" s="18">
        <f>SUM(feb!H39 + mrt!L39 +M39)</f>
        <v>0</v>
      </c>
    </row>
    <row r="40" spans="1:14" x14ac:dyDescent="0.2">
      <c r="A40" s="48" t="s">
        <v>56</v>
      </c>
      <c r="B40" s="44"/>
      <c r="C40" s="44"/>
      <c r="D40" s="44"/>
      <c r="E40" s="44"/>
      <c r="F40" s="44"/>
      <c r="G40" s="44"/>
      <c r="H40" s="45"/>
      <c r="I40" s="45"/>
      <c r="J40" s="45"/>
      <c r="K40" s="19">
        <f t="shared" si="0"/>
        <v>0</v>
      </c>
      <c r="L40" s="16">
        <f>SUM(feb!F40 + mrt!J40 +K40)</f>
        <v>0</v>
      </c>
      <c r="M40" s="17">
        <f t="shared" si="1"/>
        <v>0</v>
      </c>
      <c r="N40" s="18">
        <f>SUM(feb!H40 + mrt!L40 +M40)</f>
        <v>0</v>
      </c>
    </row>
    <row r="41" spans="1:14" x14ac:dyDescent="0.2">
      <c r="A41" s="48" t="s">
        <v>57</v>
      </c>
      <c r="B41" s="44"/>
      <c r="C41" s="44"/>
      <c r="D41" s="44"/>
      <c r="E41" s="44"/>
      <c r="F41" s="44"/>
      <c r="G41" s="44"/>
      <c r="H41" s="45"/>
      <c r="I41" s="45"/>
      <c r="J41" s="45"/>
      <c r="K41" s="19">
        <f t="shared" si="0"/>
        <v>0</v>
      </c>
      <c r="L41" s="16">
        <f>SUM(feb!F41 + mrt!J41 +K41)</f>
        <v>0</v>
      </c>
      <c r="M41" s="17">
        <f t="shared" si="1"/>
        <v>0</v>
      </c>
      <c r="N41" s="18">
        <f>SUM(feb!H41 + mrt!L41 +M41)</f>
        <v>0</v>
      </c>
    </row>
    <row r="42" spans="1:14" x14ac:dyDescent="0.2">
      <c r="A42" s="48" t="s">
        <v>58</v>
      </c>
      <c r="B42" s="44"/>
      <c r="C42" s="44"/>
      <c r="D42" s="44"/>
      <c r="E42" s="44"/>
      <c r="F42" s="44"/>
      <c r="G42" s="44"/>
      <c r="H42" s="45"/>
      <c r="I42" s="45"/>
      <c r="J42" s="45"/>
      <c r="K42" s="19">
        <f t="shared" si="0"/>
        <v>0</v>
      </c>
      <c r="L42" s="16">
        <f>SUM(feb!F42 + mrt!J42 +K42)</f>
        <v>0</v>
      </c>
      <c r="M42" s="17">
        <f t="shared" si="1"/>
        <v>0</v>
      </c>
      <c r="N42" s="18">
        <f>SUM(feb!H42 + mrt!L42 +M42)</f>
        <v>0</v>
      </c>
    </row>
    <row r="43" spans="1:14" x14ac:dyDescent="0.2">
      <c r="A43" s="48" t="s">
        <v>59</v>
      </c>
      <c r="B43" s="44"/>
      <c r="C43" s="44"/>
      <c r="D43" s="44"/>
      <c r="E43" s="44"/>
      <c r="F43" s="44"/>
      <c r="G43" s="44"/>
      <c r="H43" s="45"/>
      <c r="I43" s="45"/>
      <c r="J43" s="45"/>
      <c r="K43" s="19">
        <f t="shared" si="0"/>
        <v>0</v>
      </c>
      <c r="L43" s="16">
        <f>SUM(feb!F43 + mrt!J43 +K43)</f>
        <v>0</v>
      </c>
      <c r="M43" s="17">
        <f t="shared" si="1"/>
        <v>0</v>
      </c>
      <c r="N43" s="18">
        <f>SUM(feb!H43 + mrt!L43 +M43)</f>
        <v>0</v>
      </c>
    </row>
    <row r="44" spans="1:14" x14ac:dyDescent="0.2">
      <c r="A44" s="48" t="s">
        <v>60</v>
      </c>
      <c r="B44" s="44"/>
      <c r="C44" s="44"/>
      <c r="D44" s="44"/>
      <c r="E44" s="44"/>
      <c r="F44" s="44"/>
      <c r="G44" s="44"/>
      <c r="H44" s="45"/>
      <c r="I44" s="45"/>
      <c r="J44" s="45"/>
      <c r="K44" s="19">
        <f t="shared" si="0"/>
        <v>0</v>
      </c>
      <c r="L44" s="16">
        <f>SUM(feb!F44 + mrt!J44 +K44)</f>
        <v>0</v>
      </c>
      <c r="M44" s="17">
        <f t="shared" si="1"/>
        <v>0</v>
      </c>
      <c r="N44" s="18">
        <f>SUM(feb!H44 + mrt!L44 +M44)</f>
        <v>0</v>
      </c>
    </row>
    <row r="45" spans="1:14" x14ac:dyDescent="0.2">
      <c r="A45" s="48" t="s">
        <v>61</v>
      </c>
      <c r="B45" s="46"/>
      <c r="C45" s="44"/>
      <c r="D45" s="44"/>
      <c r="E45" s="44"/>
      <c r="F45" s="44"/>
      <c r="G45" s="44"/>
      <c r="H45" s="45"/>
      <c r="I45" s="45"/>
      <c r="J45" s="45"/>
      <c r="K45" s="19">
        <f t="shared" si="0"/>
        <v>0</v>
      </c>
      <c r="L45" s="16">
        <f>SUM(feb!F45 + mrt!J45 +K45)</f>
        <v>0</v>
      </c>
      <c r="M45" s="17">
        <f t="shared" si="1"/>
        <v>0</v>
      </c>
      <c r="N45" s="18">
        <f>SUM(feb!H45 + mrt!L45 +M45)</f>
        <v>0</v>
      </c>
    </row>
    <row r="46" spans="1:14" x14ac:dyDescent="0.2">
      <c r="A46" s="48" t="s">
        <v>62</v>
      </c>
      <c r="B46" s="44"/>
      <c r="C46" s="44"/>
      <c r="D46" s="44"/>
      <c r="E46" s="44"/>
      <c r="F46" s="44"/>
      <c r="G46" s="44"/>
      <c r="H46" s="45"/>
      <c r="I46" s="45"/>
      <c r="J46" s="45"/>
      <c r="K46" s="19">
        <f t="shared" si="0"/>
        <v>0</v>
      </c>
      <c r="L46" s="16">
        <f>SUM(feb!F46 + mrt!J46 +K46)</f>
        <v>0</v>
      </c>
      <c r="M46" s="17">
        <f t="shared" si="1"/>
        <v>0</v>
      </c>
      <c r="N46" s="18">
        <f>SUM(feb!H46 + mrt!L46 +M46)</f>
        <v>0</v>
      </c>
    </row>
    <row r="47" spans="1:14" x14ac:dyDescent="0.2">
      <c r="A47" s="48" t="s">
        <v>63</v>
      </c>
      <c r="B47" s="44"/>
      <c r="C47" s="44"/>
      <c r="D47" s="44"/>
      <c r="E47" s="44"/>
      <c r="F47" s="44"/>
      <c r="G47" s="44"/>
      <c r="H47" s="45"/>
      <c r="I47" s="45"/>
      <c r="J47" s="45"/>
      <c r="K47" s="19">
        <f t="shared" si="0"/>
        <v>0</v>
      </c>
      <c r="L47" s="16">
        <f>SUM(feb!F47 + mrt!J47 +K47)</f>
        <v>0</v>
      </c>
      <c r="M47" s="17">
        <f t="shared" si="1"/>
        <v>0</v>
      </c>
      <c r="N47" s="18">
        <f>SUM(feb!H47 + mrt!L47 +M47)</f>
        <v>0</v>
      </c>
    </row>
    <row r="48" spans="1:14" x14ac:dyDescent="0.2">
      <c r="A48" s="48" t="s">
        <v>64</v>
      </c>
      <c r="B48" s="44"/>
      <c r="C48" s="44"/>
      <c r="D48" s="44"/>
      <c r="E48" s="44"/>
      <c r="F48" s="44"/>
      <c r="G48" s="44"/>
      <c r="H48" s="45"/>
      <c r="I48" s="45"/>
      <c r="J48" s="45"/>
      <c r="K48" s="19">
        <f t="shared" si="0"/>
        <v>0</v>
      </c>
      <c r="L48" s="16">
        <f>SUM(feb!F48 + mrt!J48 +K48)</f>
        <v>0</v>
      </c>
      <c r="M48" s="17">
        <f t="shared" si="1"/>
        <v>0</v>
      </c>
      <c r="N48" s="18">
        <f>SUM(feb!H48 + mrt!L48 +M48)</f>
        <v>0</v>
      </c>
    </row>
    <row r="49" spans="1:14" x14ac:dyDescent="0.2">
      <c r="A49" s="48" t="s">
        <v>65</v>
      </c>
      <c r="B49" s="44"/>
      <c r="C49" s="44"/>
      <c r="D49" s="44"/>
      <c r="E49" s="44"/>
      <c r="F49" s="44"/>
      <c r="G49" s="44"/>
      <c r="H49" s="45"/>
      <c r="I49" s="45"/>
      <c r="J49" s="45"/>
      <c r="K49" s="19">
        <f t="shared" si="0"/>
        <v>0</v>
      </c>
      <c r="L49" s="16">
        <f>SUM(feb!F49 + mrt!J49 +K49)</f>
        <v>0</v>
      </c>
      <c r="M49" s="17">
        <f t="shared" si="1"/>
        <v>0</v>
      </c>
      <c r="N49" s="18">
        <f>SUM(feb!H49 + mrt!L49 +M49)</f>
        <v>0</v>
      </c>
    </row>
    <row r="50" spans="1:14" x14ac:dyDescent="0.2">
      <c r="A50" s="48" t="s">
        <v>66</v>
      </c>
      <c r="B50" s="44"/>
      <c r="C50" s="44"/>
      <c r="D50" s="44"/>
      <c r="E50" s="44"/>
      <c r="F50" s="44"/>
      <c r="G50" s="44"/>
      <c r="H50" s="45"/>
      <c r="I50" s="45"/>
      <c r="J50" s="45"/>
      <c r="K50" s="19">
        <f t="shared" si="0"/>
        <v>0</v>
      </c>
      <c r="L50" s="16">
        <f>SUM(feb!F50 + mrt!J50 +K50)</f>
        <v>0</v>
      </c>
      <c r="M50" s="17">
        <f t="shared" si="1"/>
        <v>0</v>
      </c>
      <c r="N50" s="18">
        <f>SUM(feb!H50 + mrt!L50 +M50)</f>
        <v>0</v>
      </c>
    </row>
    <row r="51" spans="1:14" x14ac:dyDescent="0.2">
      <c r="A51" s="48" t="s">
        <v>67</v>
      </c>
      <c r="B51" s="44"/>
      <c r="C51" s="44"/>
      <c r="D51" s="44"/>
      <c r="E51" s="44"/>
      <c r="F51" s="44"/>
      <c r="G51" s="44"/>
      <c r="H51" s="45"/>
      <c r="I51" s="45"/>
      <c r="J51" s="45"/>
      <c r="K51" s="19">
        <f t="shared" si="0"/>
        <v>0</v>
      </c>
      <c r="L51" s="16">
        <f>SUM(feb!F51 + mrt!J51 +K51)</f>
        <v>0</v>
      </c>
      <c r="M51" s="17">
        <f t="shared" si="1"/>
        <v>0</v>
      </c>
      <c r="N51" s="18">
        <f>SUM(feb!H51 + mrt!L51 +M51)</f>
        <v>0</v>
      </c>
    </row>
    <row r="52" spans="1:14" x14ac:dyDescent="0.2">
      <c r="A52" s="48" t="s">
        <v>68</v>
      </c>
      <c r="B52" s="44"/>
      <c r="C52" s="44"/>
      <c r="D52" s="44"/>
      <c r="E52" s="44"/>
      <c r="F52" s="44"/>
      <c r="G52" s="44"/>
      <c r="H52" s="45"/>
      <c r="I52" s="45"/>
      <c r="J52" s="45"/>
      <c r="K52" s="19">
        <f t="shared" si="0"/>
        <v>0</v>
      </c>
      <c r="L52" s="16">
        <f>SUM(feb!F52 + mrt!J52 +K52)</f>
        <v>0</v>
      </c>
      <c r="M52" s="17">
        <f t="shared" si="1"/>
        <v>0</v>
      </c>
      <c r="N52" s="18">
        <f>SUM(feb!H52 + mrt!L52 +M52)</f>
        <v>0</v>
      </c>
    </row>
    <row r="53" spans="1:14" x14ac:dyDescent="0.2">
      <c r="A53" s="48" t="s">
        <v>69</v>
      </c>
      <c r="B53" s="44"/>
      <c r="C53" s="44"/>
      <c r="D53" s="44"/>
      <c r="E53" s="44"/>
      <c r="F53" s="44"/>
      <c r="G53" s="44"/>
      <c r="H53" s="45"/>
      <c r="I53" s="45"/>
      <c r="J53" s="45"/>
      <c r="K53" s="19">
        <f t="shared" si="0"/>
        <v>0</v>
      </c>
      <c r="L53" s="16">
        <f>SUM(feb!F53 + mrt!J53 +K53)</f>
        <v>0</v>
      </c>
      <c r="M53" s="17">
        <f t="shared" si="1"/>
        <v>0</v>
      </c>
      <c r="N53" s="18">
        <f>SUM(feb!H53 + mrt!L53 +M53)</f>
        <v>0</v>
      </c>
    </row>
    <row r="54" spans="1:14" x14ac:dyDescent="0.2">
      <c r="A54" s="50" t="s">
        <v>73</v>
      </c>
      <c r="B54" s="44"/>
      <c r="C54" s="44"/>
      <c r="D54" s="44"/>
      <c r="E54" s="44"/>
      <c r="F54" s="44"/>
      <c r="G54" s="44"/>
      <c r="H54" s="45"/>
      <c r="I54" s="45"/>
      <c r="J54" s="45"/>
      <c r="K54" s="19">
        <f t="shared" si="0"/>
        <v>0</v>
      </c>
      <c r="L54" s="16">
        <f>SUM(feb!F54 + mrt!J54 +K54)</f>
        <v>0</v>
      </c>
      <c r="M54" s="17">
        <f t="shared" si="1"/>
        <v>0</v>
      </c>
      <c r="N54" s="18">
        <f>SUM(feb!H54 + mrt!L54 +M54)</f>
        <v>0</v>
      </c>
    </row>
    <row r="55" spans="1:14" x14ac:dyDescent="0.2">
      <c r="A55" s="50" t="s">
        <v>74</v>
      </c>
      <c r="B55" s="44"/>
      <c r="C55" s="44"/>
      <c r="D55" s="44"/>
      <c r="E55" s="44"/>
      <c r="F55" s="44"/>
      <c r="G55" s="44"/>
      <c r="H55" s="45"/>
      <c r="I55" s="45"/>
      <c r="J55" s="45"/>
      <c r="K55" s="19">
        <f t="shared" si="0"/>
        <v>0</v>
      </c>
      <c r="L55" s="16">
        <f>SUM(feb!F55 + mrt!J55 +K55)</f>
        <v>0</v>
      </c>
      <c r="M55" s="17">
        <f t="shared" si="1"/>
        <v>0</v>
      </c>
      <c r="N55" s="18">
        <f>SUM(feb!H55 + mrt!L55 +M55)</f>
        <v>0</v>
      </c>
    </row>
    <row r="56" spans="1:14" x14ac:dyDescent="0.2">
      <c r="A56" s="50" t="s">
        <v>75</v>
      </c>
      <c r="B56" s="44"/>
      <c r="C56" s="44"/>
      <c r="D56" s="44"/>
      <c r="E56" s="44"/>
      <c r="F56" s="44"/>
      <c r="G56" s="44"/>
      <c r="H56" s="45"/>
      <c r="I56" s="45"/>
      <c r="J56" s="45"/>
      <c r="K56" s="19">
        <f t="shared" si="0"/>
        <v>0</v>
      </c>
      <c r="L56" s="16">
        <f>SUM(feb!F56 + mrt!J56 +K56)</f>
        <v>0</v>
      </c>
      <c r="M56" s="17">
        <f t="shared" si="1"/>
        <v>0</v>
      </c>
      <c r="N56" s="18">
        <f>SUM(feb!H56 + mrt!L56 +M56)</f>
        <v>0</v>
      </c>
    </row>
    <row r="57" spans="1:14" x14ac:dyDescent="0.2">
      <c r="A57" s="50" t="s">
        <v>76</v>
      </c>
      <c r="B57" s="44"/>
      <c r="C57" s="44"/>
      <c r="D57" s="44"/>
      <c r="E57" s="44"/>
      <c r="F57" s="44"/>
      <c r="G57" s="44"/>
      <c r="H57" s="45"/>
      <c r="I57" s="45"/>
      <c r="J57" s="45"/>
      <c r="K57" s="19">
        <f t="shared" si="0"/>
        <v>0</v>
      </c>
      <c r="L57" s="16">
        <f>SUM(feb!F57 + mrt!J57 +K57)</f>
        <v>0</v>
      </c>
      <c r="M57" s="17">
        <f t="shared" si="1"/>
        <v>0</v>
      </c>
      <c r="N57" s="18">
        <f>SUM(feb!H57 + mrt!L57 +M57)</f>
        <v>0</v>
      </c>
    </row>
    <row r="58" spans="1:14" x14ac:dyDescent="0.2">
      <c r="A58" s="50" t="s">
        <v>77</v>
      </c>
      <c r="B58" s="44"/>
      <c r="C58" s="44"/>
      <c r="D58" s="44"/>
      <c r="E58" s="44"/>
      <c r="F58" s="44"/>
      <c r="G58" s="44"/>
      <c r="H58" s="45"/>
      <c r="I58" s="45"/>
      <c r="J58" s="45"/>
      <c r="K58" s="19">
        <f t="shared" si="0"/>
        <v>0</v>
      </c>
      <c r="L58" s="16">
        <f>SUM(feb!F58 + mrt!J58 +K58)</f>
        <v>0</v>
      </c>
      <c r="M58" s="17">
        <f t="shared" si="1"/>
        <v>0</v>
      </c>
      <c r="N58" s="18">
        <f>SUM(feb!H58 + mrt!L58 +M58)</f>
        <v>0</v>
      </c>
    </row>
    <row r="59" spans="1:14" x14ac:dyDescent="0.2">
      <c r="A59" s="50" t="s">
        <v>78</v>
      </c>
      <c r="B59" s="44"/>
      <c r="C59" s="44"/>
      <c r="D59" s="44"/>
      <c r="E59" s="44"/>
      <c r="F59" s="44"/>
      <c r="G59" s="44"/>
      <c r="H59" s="45"/>
      <c r="I59" s="45"/>
      <c r="J59" s="45"/>
      <c r="K59" s="19">
        <f t="shared" si="0"/>
        <v>0</v>
      </c>
      <c r="L59" s="16">
        <f>SUM(feb!F59 + mrt!J59 +K59)</f>
        <v>0</v>
      </c>
      <c r="M59" s="17">
        <f t="shared" si="1"/>
        <v>0</v>
      </c>
      <c r="N59" s="18">
        <f>SUM(feb!H59 + mrt!L59 +M59)</f>
        <v>0</v>
      </c>
    </row>
    <row r="60" spans="1:14" x14ac:dyDescent="0.2">
      <c r="A60" s="50" t="s">
        <v>79</v>
      </c>
      <c r="B60" s="44"/>
      <c r="C60" s="44"/>
      <c r="D60" s="44"/>
      <c r="E60" s="44"/>
      <c r="F60" s="44"/>
      <c r="G60" s="44"/>
      <c r="H60" s="45"/>
      <c r="I60" s="45"/>
      <c r="J60" s="45"/>
      <c r="K60" s="19">
        <f t="shared" si="0"/>
        <v>0</v>
      </c>
      <c r="L60" s="16">
        <f>SUM(feb!F60 + mrt!J60 +K60)</f>
        <v>0</v>
      </c>
      <c r="M60" s="17">
        <f t="shared" si="1"/>
        <v>0</v>
      </c>
      <c r="N60" s="18">
        <f>SUM(feb!H60 + mrt!L60 +M60)</f>
        <v>0</v>
      </c>
    </row>
    <row r="61" spans="1:14" x14ac:dyDescent="0.2">
      <c r="A61" s="50" t="s">
        <v>80</v>
      </c>
      <c r="B61" s="44"/>
      <c r="C61" s="44"/>
      <c r="D61" s="44"/>
      <c r="E61" s="44"/>
      <c r="F61" s="44"/>
      <c r="G61" s="44"/>
      <c r="H61" s="45"/>
      <c r="I61" s="45"/>
      <c r="J61" s="45"/>
      <c r="K61" s="19">
        <f t="shared" si="0"/>
        <v>0</v>
      </c>
      <c r="L61" s="16">
        <f>SUM(feb!F61 + mrt!J61 +K61)</f>
        <v>0</v>
      </c>
      <c r="M61" s="17">
        <f t="shared" si="1"/>
        <v>0</v>
      </c>
      <c r="N61" s="18">
        <f>SUM(feb!H61 + mrt!L61 +M61)</f>
        <v>0</v>
      </c>
    </row>
    <row r="62" spans="1:14" x14ac:dyDescent="0.2">
      <c r="A62" s="50" t="s">
        <v>81</v>
      </c>
      <c r="B62" s="44"/>
      <c r="C62" s="44"/>
      <c r="D62" s="44"/>
      <c r="E62" s="44"/>
      <c r="F62" s="44"/>
      <c r="G62" s="44"/>
      <c r="H62" s="45"/>
      <c r="I62" s="45"/>
      <c r="J62" s="45"/>
      <c r="K62" s="19">
        <f t="shared" si="0"/>
        <v>0</v>
      </c>
      <c r="L62" s="16">
        <f>SUM(feb!F62 + mrt!J62 +K62)</f>
        <v>0</v>
      </c>
      <c r="M62" s="17">
        <f t="shared" si="1"/>
        <v>0</v>
      </c>
      <c r="N62" s="18">
        <f>SUM(feb!H62 + mrt!L62 +M62)</f>
        <v>0</v>
      </c>
    </row>
    <row r="63" spans="1:14" x14ac:dyDescent="0.2">
      <c r="A63" s="50" t="s">
        <v>82</v>
      </c>
      <c r="B63" s="44"/>
      <c r="C63" s="44"/>
      <c r="D63" s="44"/>
      <c r="E63" s="44"/>
      <c r="F63" s="44"/>
      <c r="G63" s="44"/>
      <c r="H63" s="45"/>
      <c r="I63" s="45"/>
      <c r="J63" s="45"/>
      <c r="K63" s="19">
        <f t="shared" si="0"/>
        <v>0</v>
      </c>
      <c r="L63" s="16">
        <f>SUM(feb!F63 + mrt!J63 +K63)</f>
        <v>0</v>
      </c>
      <c r="M63" s="17">
        <f t="shared" si="1"/>
        <v>0</v>
      </c>
      <c r="N63" s="18">
        <f>SUM(feb!H63 + mrt!L63 +M63)</f>
        <v>0</v>
      </c>
    </row>
    <row r="64" spans="1:14" x14ac:dyDescent="0.2">
      <c r="A64" s="50" t="s">
        <v>83</v>
      </c>
      <c r="B64" s="44"/>
      <c r="C64" s="44"/>
      <c r="D64" s="44"/>
      <c r="E64" s="44"/>
      <c r="F64" s="44"/>
      <c r="G64" s="44"/>
      <c r="H64" s="45"/>
      <c r="I64" s="45"/>
      <c r="J64" s="45"/>
      <c r="K64" s="19">
        <f t="shared" si="0"/>
        <v>0</v>
      </c>
      <c r="L64" s="16">
        <f>SUM(feb!F64 + mrt!J64 +K64)</f>
        <v>0</v>
      </c>
      <c r="M64" s="17">
        <f t="shared" si="1"/>
        <v>0</v>
      </c>
      <c r="N64" s="18">
        <f>SUM(feb!H64 + mrt!L64 +M64)</f>
        <v>0</v>
      </c>
    </row>
    <row r="65" spans="1:14" x14ac:dyDescent="0.2">
      <c r="A65" s="50" t="s">
        <v>84</v>
      </c>
      <c r="B65" s="44"/>
      <c r="C65" s="44"/>
      <c r="D65" s="44"/>
      <c r="E65" s="44"/>
      <c r="F65" s="44"/>
      <c r="G65" s="45"/>
      <c r="H65" s="45"/>
      <c r="I65" s="45"/>
      <c r="J65" s="45"/>
      <c r="K65" s="19">
        <f t="shared" si="0"/>
        <v>0</v>
      </c>
      <c r="L65" s="16">
        <f>SUM(feb!F65 + mrt!J65 +K65)</f>
        <v>0</v>
      </c>
      <c r="M65" s="17">
        <f t="shared" si="1"/>
        <v>0</v>
      </c>
      <c r="N65" s="18">
        <f>SUM(feb!H65 + mrt!L65 +M65)</f>
        <v>0</v>
      </c>
    </row>
    <row r="66" spans="1:14" x14ac:dyDescent="0.2">
      <c r="A66" s="50" t="s">
        <v>85</v>
      </c>
      <c r="B66" s="44"/>
      <c r="C66" s="44"/>
      <c r="D66" s="44"/>
      <c r="E66" s="44"/>
      <c r="F66" s="44"/>
      <c r="G66" s="44"/>
      <c r="H66" s="45"/>
      <c r="I66" s="45"/>
      <c r="J66" s="45"/>
      <c r="K66" s="19">
        <f t="shared" si="0"/>
        <v>0</v>
      </c>
      <c r="L66" s="16">
        <f>SUM(feb!F66 + mrt!J66 +K66)</f>
        <v>0</v>
      </c>
      <c r="M66" s="17">
        <f t="shared" si="1"/>
        <v>0</v>
      </c>
      <c r="N66" s="18">
        <f>SUM(feb!H66 + mrt!L66 +M66)</f>
        <v>0</v>
      </c>
    </row>
    <row r="67" spans="1:14" x14ac:dyDescent="0.2">
      <c r="A67" s="50" t="s">
        <v>86</v>
      </c>
      <c r="B67" s="44"/>
      <c r="C67" s="44"/>
      <c r="D67" s="44"/>
      <c r="E67" s="44"/>
      <c r="F67" s="44"/>
      <c r="G67" s="44"/>
      <c r="H67" s="45"/>
      <c r="I67" s="45"/>
      <c r="J67" s="45"/>
      <c r="K67" s="19">
        <f t="shared" si="0"/>
        <v>0</v>
      </c>
      <c r="L67" s="16">
        <f>SUM(feb!F67 + mrt!J67 +K67)</f>
        <v>0</v>
      </c>
      <c r="M67" s="17">
        <f t="shared" si="1"/>
        <v>0</v>
      </c>
      <c r="N67" s="18">
        <f>SUM(feb!H67 + mrt!L67 +M67)</f>
        <v>0</v>
      </c>
    </row>
    <row r="68" spans="1:14" x14ac:dyDescent="0.2">
      <c r="A68" s="50" t="s">
        <v>87</v>
      </c>
      <c r="B68" s="44"/>
      <c r="C68" s="44"/>
      <c r="D68" s="44"/>
      <c r="E68" s="44"/>
      <c r="F68" s="44"/>
      <c r="G68" s="44"/>
      <c r="H68" s="45"/>
      <c r="I68" s="45"/>
      <c r="J68" s="45"/>
      <c r="K68" s="19">
        <f t="shared" si="0"/>
        <v>0</v>
      </c>
      <c r="L68" s="16">
        <f>SUM(feb!F68 + mrt!J68 +K68)</f>
        <v>0</v>
      </c>
      <c r="M68" s="17">
        <f t="shared" si="1"/>
        <v>0</v>
      </c>
      <c r="N68" s="18">
        <f>SUM(feb!H68 + mrt!L68 +M68)</f>
        <v>0</v>
      </c>
    </row>
    <row r="69" spans="1:14" x14ac:dyDescent="0.2">
      <c r="A69" s="50" t="s">
        <v>70</v>
      </c>
      <c r="B69" s="44"/>
      <c r="C69" s="44"/>
      <c r="D69" s="44"/>
      <c r="E69" s="44"/>
      <c r="F69" s="44"/>
      <c r="G69" s="44"/>
      <c r="H69" s="45"/>
      <c r="I69" s="45"/>
      <c r="J69" s="45"/>
      <c r="K69" s="19">
        <f t="shared" si="0"/>
        <v>0</v>
      </c>
      <c r="L69" s="16">
        <f>SUM(feb!F69 + mrt!J69 +K69)</f>
        <v>0</v>
      </c>
      <c r="M69" s="17">
        <f t="shared" si="1"/>
        <v>0</v>
      </c>
      <c r="N69" s="18">
        <f>SUM(feb!H69 + mrt!L69 +M69)</f>
        <v>0</v>
      </c>
    </row>
    <row r="70" spans="1:14" x14ac:dyDescent="0.2">
      <c r="A70" s="50" t="s">
        <v>88</v>
      </c>
      <c r="B70" s="44"/>
      <c r="C70" s="44"/>
      <c r="D70" s="44"/>
      <c r="E70" s="44"/>
      <c r="F70" s="44"/>
      <c r="G70" s="44"/>
      <c r="H70" s="45"/>
      <c r="I70" s="45"/>
      <c r="J70" s="45"/>
      <c r="K70" s="19">
        <f t="shared" ref="K70:K99" si="4">COUNT(B70:J70)</f>
        <v>0</v>
      </c>
      <c r="L70" s="16">
        <f>SUM(feb!F70 + mrt!J70 +K70)</f>
        <v>0</v>
      </c>
      <c r="M70" s="17">
        <f t="shared" ref="M70:M99" si="5">SUM(B70:J70)</f>
        <v>0</v>
      </c>
      <c r="N70" s="18">
        <f>SUM(feb!H70 + mrt!L70 +M70)</f>
        <v>0</v>
      </c>
    </row>
    <row r="71" spans="1:14" x14ac:dyDescent="0.2">
      <c r="A71" s="50" t="s">
        <v>89</v>
      </c>
      <c r="B71" s="44"/>
      <c r="C71" s="44"/>
      <c r="D71" s="44"/>
      <c r="E71" s="44"/>
      <c r="F71" s="44"/>
      <c r="G71" s="44"/>
      <c r="H71" s="45"/>
      <c r="I71" s="45"/>
      <c r="J71" s="45"/>
      <c r="K71" s="19">
        <f t="shared" si="4"/>
        <v>0</v>
      </c>
      <c r="L71" s="16">
        <f>SUM(feb!F71 + mrt!J71 +K71)</f>
        <v>0</v>
      </c>
      <c r="M71" s="17">
        <f t="shared" si="5"/>
        <v>0</v>
      </c>
      <c r="N71" s="18">
        <f>SUM(feb!H71 + mrt!L71 +M71)</f>
        <v>0</v>
      </c>
    </row>
    <row r="72" spans="1:14" x14ac:dyDescent="0.2">
      <c r="A72" s="50" t="s">
        <v>90</v>
      </c>
      <c r="B72" s="44"/>
      <c r="C72" s="44"/>
      <c r="D72" s="44"/>
      <c r="E72" s="44"/>
      <c r="F72" s="44"/>
      <c r="G72" s="44"/>
      <c r="H72" s="45"/>
      <c r="I72" s="45"/>
      <c r="J72" s="45"/>
      <c r="K72" s="19">
        <f t="shared" si="4"/>
        <v>0</v>
      </c>
      <c r="L72" s="16">
        <f>SUM(feb!F72 + mrt!J72 +K72)</f>
        <v>0</v>
      </c>
      <c r="M72" s="17">
        <f t="shared" si="5"/>
        <v>0</v>
      </c>
      <c r="N72" s="18">
        <f>SUM(feb!H72 + mrt!L72 +M72)</f>
        <v>0</v>
      </c>
    </row>
    <row r="73" spans="1:14" x14ac:dyDescent="0.2">
      <c r="A73" s="50" t="s">
        <v>91</v>
      </c>
      <c r="B73" s="44"/>
      <c r="C73" s="44"/>
      <c r="D73" s="44"/>
      <c r="E73" s="44"/>
      <c r="F73" s="44"/>
      <c r="G73" s="44"/>
      <c r="H73" s="45"/>
      <c r="I73" s="45"/>
      <c r="J73" s="45"/>
      <c r="K73" s="19">
        <f t="shared" si="4"/>
        <v>0</v>
      </c>
      <c r="L73" s="16">
        <f>SUM(feb!F73 + mrt!J73 +K73)</f>
        <v>0</v>
      </c>
      <c r="M73" s="17">
        <f t="shared" si="5"/>
        <v>0</v>
      </c>
      <c r="N73" s="18">
        <f>SUM(feb!H73 + mrt!L73 +M73)</f>
        <v>0</v>
      </c>
    </row>
    <row r="74" spans="1:14" x14ac:dyDescent="0.2">
      <c r="A74" s="50" t="s">
        <v>92</v>
      </c>
      <c r="B74" s="44"/>
      <c r="C74" s="44"/>
      <c r="D74" s="44"/>
      <c r="E74" s="44"/>
      <c r="F74" s="44"/>
      <c r="G74" s="44"/>
      <c r="H74" s="45"/>
      <c r="I74" s="45"/>
      <c r="J74" s="45"/>
      <c r="K74" s="19">
        <f t="shared" si="4"/>
        <v>0</v>
      </c>
      <c r="L74" s="16">
        <f>SUM(feb!F74 + mrt!J74 +K74)</f>
        <v>0</v>
      </c>
      <c r="M74" s="17">
        <f t="shared" si="5"/>
        <v>0</v>
      </c>
      <c r="N74" s="18">
        <f>SUM(feb!H74 + mrt!L74 +M74)</f>
        <v>0</v>
      </c>
    </row>
    <row r="75" spans="1:14" x14ac:dyDescent="0.2">
      <c r="A75" s="50" t="s">
        <v>93</v>
      </c>
      <c r="B75" s="44"/>
      <c r="C75" s="44"/>
      <c r="D75" s="44"/>
      <c r="E75" s="44"/>
      <c r="F75" s="44"/>
      <c r="G75" s="44"/>
      <c r="H75" s="45"/>
      <c r="I75" s="45"/>
      <c r="J75" s="45"/>
      <c r="K75" s="19">
        <f t="shared" si="4"/>
        <v>0</v>
      </c>
      <c r="L75" s="16">
        <f>SUM(feb!F75 + mrt!J75 +K75)</f>
        <v>0</v>
      </c>
      <c r="M75" s="17">
        <f t="shared" si="5"/>
        <v>0</v>
      </c>
      <c r="N75" s="18">
        <f>SUM(feb!H75 + mrt!L75 +M75)</f>
        <v>0</v>
      </c>
    </row>
    <row r="76" spans="1:14" x14ac:dyDescent="0.2">
      <c r="A76" s="50" t="s">
        <v>94</v>
      </c>
      <c r="B76" s="44"/>
      <c r="C76" s="44"/>
      <c r="D76" s="44"/>
      <c r="E76" s="44"/>
      <c r="F76" s="44"/>
      <c r="G76" s="44"/>
      <c r="H76" s="45"/>
      <c r="I76" s="45"/>
      <c r="J76" s="45"/>
      <c r="K76" s="19">
        <f t="shared" si="4"/>
        <v>0</v>
      </c>
      <c r="L76" s="16">
        <f>SUM(feb!F76 + mrt!J76 +K76)</f>
        <v>0</v>
      </c>
      <c r="M76" s="17">
        <f t="shared" si="5"/>
        <v>0</v>
      </c>
      <c r="N76" s="18">
        <f>SUM(feb!H76 + mrt!L76 +M76)</f>
        <v>0</v>
      </c>
    </row>
    <row r="77" spans="1:14" x14ac:dyDescent="0.2">
      <c r="A77" s="50" t="s">
        <v>95</v>
      </c>
      <c r="B77" s="44"/>
      <c r="C77" s="44"/>
      <c r="D77" s="44"/>
      <c r="E77" s="44"/>
      <c r="F77" s="44"/>
      <c r="G77" s="44"/>
      <c r="H77" s="45"/>
      <c r="I77" s="45"/>
      <c r="J77" s="45"/>
      <c r="K77" s="19">
        <f t="shared" si="4"/>
        <v>0</v>
      </c>
      <c r="L77" s="16">
        <f>SUM(feb!F77 + mrt!J77 +K77)</f>
        <v>0</v>
      </c>
      <c r="M77" s="17">
        <f t="shared" si="5"/>
        <v>0</v>
      </c>
      <c r="N77" s="18">
        <f>SUM(feb!H77 + mrt!L77 +M77)</f>
        <v>0</v>
      </c>
    </row>
    <row r="78" spans="1:14" x14ac:dyDescent="0.2">
      <c r="A78" s="50" t="s">
        <v>96</v>
      </c>
      <c r="B78" s="44"/>
      <c r="C78" s="44"/>
      <c r="D78" s="44"/>
      <c r="E78" s="44"/>
      <c r="F78" s="44"/>
      <c r="G78" s="44"/>
      <c r="H78" s="45"/>
      <c r="I78" s="45"/>
      <c r="J78" s="45"/>
      <c r="K78" s="19">
        <f t="shared" si="4"/>
        <v>0</v>
      </c>
      <c r="L78" s="16">
        <f>SUM(feb!F78 + mrt!J78 +K78)</f>
        <v>0</v>
      </c>
      <c r="M78" s="17">
        <f t="shared" si="5"/>
        <v>0</v>
      </c>
      <c r="N78" s="18">
        <f>SUM(feb!H78 + mrt!L78 +M78)</f>
        <v>0</v>
      </c>
    </row>
    <row r="79" spans="1:14" x14ac:dyDescent="0.2">
      <c r="A79" s="50" t="s">
        <v>97</v>
      </c>
      <c r="B79" s="44"/>
      <c r="C79" s="44"/>
      <c r="D79" s="44"/>
      <c r="E79" s="44"/>
      <c r="F79" s="44"/>
      <c r="G79" s="44"/>
      <c r="H79" s="45"/>
      <c r="I79" s="45"/>
      <c r="J79" s="45"/>
      <c r="K79" s="19">
        <f t="shared" si="4"/>
        <v>0</v>
      </c>
      <c r="L79" s="16">
        <f>SUM(feb!F79 + mrt!J79 +K79)</f>
        <v>0</v>
      </c>
      <c r="M79" s="17">
        <f t="shared" si="5"/>
        <v>0</v>
      </c>
      <c r="N79" s="18">
        <f>SUM(feb!H79 + mrt!L79 +M79)</f>
        <v>0</v>
      </c>
    </row>
    <row r="80" spans="1:14" x14ac:dyDescent="0.2">
      <c r="A80" s="50" t="s">
        <v>98</v>
      </c>
      <c r="B80" s="44"/>
      <c r="C80" s="44"/>
      <c r="D80" s="44"/>
      <c r="E80" s="44"/>
      <c r="F80" s="44"/>
      <c r="G80" s="44"/>
      <c r="H80" s="45"/>
      <c r="I80" s="45"/>
      <c r="J80" s="45"/>
      <c r="K80" s="19">
        <f t="shared" si="4"/>
        <v>0</v>
      </c>
      <c r="L80" s="16">
        <f>SUM(feb!F80 + mrt!J80 +K80)</f>
        <v>0</v>
      </c>
      <c r="M80" s="17">
        <f t="shared" si="5"/>
        <v>0</v>
      </c>
      <c r="N80" s="18">
        <f>SUM(feb!H80 + mrt!L80 +M80)</f>
        <v>0</v>
      </c>
    </row>
    <row r="81" spans="1:14" x14ac:dyDescent="0.2">
      <c r="A81" s="50" t="s">
        <v>99</v>
      </c>
      <c r="B81" s="44"/>
      <c r="C81" s="44"/>
      <c r="D81" s="44"/>
      <c r="E81" s="44"/>
      <c r="F81" s="44"/>
      <c r="G81" s="44"/>
      <c r="H81" s="45"/>
      <c r="I81" s="45"/>
      <c r="J81" s="45"/>
      <c r="K81" s="19">
        <f t="shared" si="4"/>
        <v>0</v>
      </c>
      <c r="L81" s="16">
        <f>SUM(feb!F81 + mrt!J81 +K81)</f>
        <v>0</v>
      </c>
      <c r="M81" s="17">
        <f t="shared" si="5"/>
        <v>0</v>
      </c>
      <c r="N81" s="18">
        <f>SUM(feb!H81 + mrt!L81 +M81)</f>
        <v>0</v>
      </c>
    </row>
    <row r="82" spans="1:14" x14ac:dyDescent="0.2">
      <c r="A82" s="50" t="s">
        <v>100</v>
      </c>
      <c r="B82" s="44"/>
      <c r="C82" s="44"/>
      <c r="D82" s="44"/>
      <c r="E82" s="44"/>
      <c r="F82" s="44"/>
      <c r="G82" s="44"/>
      <c r="H82" s="45"/>
      <c r="I82" s="45"/>
      <c r="J82" s="45"/>
      <c r="K82" s="19">
        <f t="shared" si="4"/>
        <v>0</v>
      </c>
      <c r="L82" s="16">
        <f>SUM(feb!F82 + mrt!J82 +K82)</f>
        <v>0</v>
      </c>
      <c r="M82" s="17">
        <f t="shared" si="5"/>
        <v>0</v>
      </c>
      <c r="N82" s="18">
        <f>SUM(feb!H82 + mrt!L82 +M82)</f>
        <v>0</v>
      </c>
    </row>
    <row r="83" spans="1:14" x14ac:dyDescent="0.2">
      <c r="A83" s="50" t="s">
        <v>101</v>
      </c>
      <c r="B83" s="44"/>
      <c r="C83" s="44"/>
      <c r="D83" s="44"/>
      <c r="E83" s="44"/>
      <c r="F83" s="44"/>
      <c r="G83" s="44"/>
      <c r="H83" s="45"/>
      <c r="I83" s="45"/>
      <c r="J83" s="45"/>
      <c r="K83" s="19">
        <f t="shared" si="4"/>
        <v>0</v>
      </c>
      <c r="L83" s="16">
        <f>SUM(feb!F83 + mrt!J83 +K83)</f>
        <v>0</v>
      </c>
      <c r="M83" s="17">
        <f t="shared" si="5"/>
        <v>0</v>
      </c>
      <c r="N83" s="18">
        <f>SUM(feb!H83 + mrt!L83 +M83)</f>
        <v>0</v>
      </c>
    </row>
    <row r="84" spans="1:14" x14ac:dyDescent="0.2">
      <c r="A84" s="50" t="s">
        <v>102</v>
      </c>
      <c r="B84" s="44"/>
      <c r="C84" s="44"/>
      <c r="D84" s="44"/>
      <c r="E84" s="44"/>
      <c r="F84" s="44"/>
      <c r="G84" s="44"/>
      <c r="H84" s="45"/>
      <c r="I84" s="45"/>
      <c r="J84" s="45"/>
      <c r="K84" s="19">
        <f t="shared" si="4"/>
        <v>0</v>
      </c>
      <c r="L84" s="16">
        <f>SUM(feb!F84 + mrt!J84 +K84)</f>
        <v>0</v>
      </c>
      <c r="M84" s="17">
        <f t="shared" si="5"/>
        <v>0</v>
      </c>
      <c r="N84" s="18">
        <f>SUM(feb!H84 + mrt!L84 +M84)</f>
        <v>0</v>
      </c>
    </row>
    <row r="85" spans="1:14" x14ac:dyDescent="0.2">
      <c r="A85" s="50" t="s">
        <v>103</v>
      </c>
      <c r="B85" s="44"/>
      <c r="C85" s="44"/>
      <c r="D85" s="44"/>
      <c r="E85" s="44"/>
      <c r="F85" s="44"/>
      <c r="G85" s="44"/>
      <c r="H85" s="45"/>
      <c r="I85" s="45"/>
      <c r="J85" s="45"/>
      <c r="K85" s="19">
        <f t="shared" si="4"/>
        <v>0</v>
      </c>
      <c r="L85" s="16">
        <f>SUM(feb!F85 + mrt!J85 +K85)</f>
        <v>0</v>
      </c>
      <c r="M85" s="17">
        <f t="shared" si="5"/>
        <v>0</v>
      </c>
      <c r="N85" s="18">
        <f>SUM(feb!H85 + mrt!L85 +M85)</f>
        <v>0</v>
      </c>
    </row>
    <row r="86" spans="1:14" x14ac:dyDescent="0.2">
      <c r="A86" s="50" t="s">
        <v>104</v>
      </c>
      <c r="B86" s="44"/>
      <c r="C86" s="44"/>
      <c r="D86" s="44"/>
      <c r="E86" s="44"/>
      <c r="F86" s="44"/>
      <c r="G86" s="44"/>
      <c r="H86" s="45"/>
      <c r="I86" s="45"/>
      <c r="J86" s="45"/>
      <c r="K86" s="19">
        <f t="shared" si="4"/>
        <v>0</v>
      </c>
      <c r="L86" s="16">
        <f>SUM(feb!F86 + mrt!J86 +K86)</f>
        <v>0</v>
      </c>
      <c r="M86" s="17">
        <f t="shared" si="5"/>
        <v>0</v>
      </c>
      <c r="N86" s="18">
        <f>SUM(feb!H86 + mrt!L86 +M86)</f>
        <v>0</v>
      </c>
    </row>
    <row r="87" spans="1:14" x14ac:dyDescent="0.2">
      <c r="A87" s="50" t="s">
        <v>105</v>
      </c>
      <c r="B87" s="44"/>
      <c r="C87" s="44"/>
      <c r="D87" s="44"/>
      <c r="E87" s="44"/>
      <c r="F87" s="44"/>
      <c r="G87" s="44"/>
      <c r="H87" s="45"/>
      <c r="I87" s="45"/>
      <c r="J87" s="45"/>
      <c r="K87" s="19">
        <f t="shared" si="4"/>
        <v>0</v>
      </c>
      <c r="L87" s="16">
        <f>SUM(feb!F87 + mrt!J87 +K87)</f>
        <v>0</v>
      </c>
      <c r="M87" s="17">
        <f t="shared" si="5"/>
        <v>0</v>
      </c>
      <c r="N87" s="18">
        <f>SUM(feb!H87 + mrt!L87 +M87)</f>
        <v>0</v>
      </c>
    </row>
    <row r="88" spans="1:14" x14ac:dyDescent="0.2">
      <c r="A88" s="50" t="s">
        <v>106</v>
      </c>
      <c r="B88" s="44"/>
      <c r="C88" s="44"/>
      <c r="D88" s="44"/>
      <c r="E88" s="44"/>
      <c r="F88" s="44"/>
      <c r="G88" s="44"/>
      <c r="H88" s="45"/>
      <c r="I88" s="45"/>
      <c r="J88" s="45"/>
      <c r="K88" s="19">
        <f t="shared" si="4"/>
        <v>0</v>
      </c>
      <c r="L88" s="16">
        <f>SUM(feb!F88 + mrt!J88 +K88)</f>
        <v>0</v>
      </c>
      <c r="M88" s="17">
        <f t="shared" si="5"/>
        <v>0</v>
      </c>
      <c r="N88" s="18">
        <f>SUM(feb!H88 + mrt!L88 +M88)</f>
        <v>0</v>
      </c>
    </row>
    <row r="89" spans="1:14" x14ac:dyDescent="0.2">
      <c r="A89" s="50" t="s">
        <v>107</v>
      </c>
      <c r="B89" s="44"/>
      <c r="C89" s="44"/>
      <c r="D89" s="44"/>
      <c r="E89" s="44"/>
      <c r="F89" s="44"/>
      <c r="G89" s="44"/>
      <c r="H89" s="45"/>
      <c r="I89" s="45"/>
      <c r="J89" s="45"/>
      <c r="K89" s="19">
        <f t="shared" si="4"/>
        <v>0</v>
      </c>
      <c r="L89" s="16">
        <f>SUM(feb!F89 + mrt!J89 +K89)</f>
        <v>0</v>
      </c>
      <c r="M89" s="17">
        <f t="shared" si="5"/>
        <v>0</v>
      </c>
      <c r="N89" s="18">
        <f>SUM(feb!H89 + mrt!L89 +M89)</f>
        <v>0</v>
      </c>
    </row>
    <row r="90" spans="1:14" x14ac:dyDescent="0.2">
      <c r="A90" s="50" t="s">
        <v>108</v>
      </c>
      <c r="B90" s="44"/>
      <c r="C90" s="44"/>
      <c r="D90" s="44"/>
      <c r="E90" s="44"/>
      <c r="F90" s="44"/>
      <c r="G90" s="44"/>
      <c r="H90" s="45"/>
      <c r="I90" s="45"/>
      <c r="J90" s="45"/>
      <c r="K90" s="19">
        <f t="shared" si="4"/>
        <v>0</v>
      </c>
      <c r="L90" s="16">
        <f>SUM(feb!F90 + mrt!J90 +K90)</f>
        <v>0</v>
      </c>
      <c r="M90" s="17">
        <f t="shared" si="5"/>
        <v>0</v>
      </c>
      <c r="N90" s="18">
        <f>SUM(feb!H90 + mrt!L90 +M90)</f>
        <v>0</v>
      </c>
    </row>
    <row r="91" spans="1:14" x14ac:dyDescent="0.2">
      <c r="A91" s="50" t="s">
        <v>109</v>
      </c>
      <c r="B91" s="44"/>
      <c r="C91" s="44"/>
      <c r="D91" s="44"/>
      <c r="E91" s="44"/>
      <c r="F91" s="44"/>
      <c r="G91" s="44"/>
      <c r="H91" s="45"/>
      <c r="I91" s="45"/>
      <c r="J91" s="45"/>
      <c r="K91" s="19">
        <f t="shared" si="4"/>
        <v>0</v>
      </c>
      <c r="L91" s="16">
        <f>SUM(feb!F91 + mrt!J91 +K91)</f>
        <v>0</v>
      </c>
      <c r="M91" s="17">
        <f t="shared" si="5"/>
        <v>0</v>
      </c>
      <c r="N91" s="18">
        <f>SUM(feb!H91 + mrt!L91 +M91)</f>
        <v>0</v>
      </c>
    </row>
    <row r="92" spans="1:14" x14ac:dyDescent="0.2">
      <c r="A92" s="50" t="s">
        <v>110</v>
      </c>
      <c r="B92" s="44"/>
      <c r="C92" s="44"/>
      <c r="D92" s="44"/>
      <c r="E92" s="44"/>
      <c r="F92" s="44"/>
      <c r="G92" s="44"/>
      <c r="H92" s="45"/>
      <c r="I92" s="45"/>
      <c r="J92" s="45"/>
      <c r="K92" s="19">
        <f t="shared" si="4"/>
        <v>0</v>
      </c>
      <c r="L92" s="16">
        <f>SUM(feb!F92 + mrt!J92 +K92)</f>
        <v>0</v>
      </c>
      <c r="M92" s="17">
        <f t="shared" si="5"/>
        <v>0</v>
      </c>
      <c r="N92" s="18">
        <f>SUM(feb!H92 + mrt!L92 +M92)</f>
        <v>0</v>
      </c>
    </row>
    <row r="93" spans="1:14" x14ac:dyDescent="0.2">
      <c r="A93" s="50" t="s">
        <v>111</v>
      </c>
      <c r="B93" s="44"/>
      <c r="C93" s="44"/>
      <c r="D93" s="44"/>
      <c r="E93" s="44"/>
      <c r="F93" s="44"/>
      <c r="G93" s="44"/>
      <c r="H93" s="45"/>
      <c r="I93" s="45"/>
      <c r="J93" s="45"/>
      <c r="K93" s="19">
        <f t="shared" si="4"/>
        <v>0</v>
      </c>
      <c r="L93" s="16">
        <f>SUM(feb!F93 + mrt!J93 +K93)</f>
        <v>0</v>
      </c>
      <c r="M93" s="17">
        <f t="shared" si="5"/>
        <v>0</v>
      </c>
      <c r="N93" s="18">
        <f>SUM(feb!H93 + mrt!L93 +M93)</f>
        <v>0</v>
      </c>
    </row>
    <row r="94" spans="1:14" x14ac:dyDescent="0.2">
      <c r="A94" s="50" t="s">
        <v>112</v>
      </c>
      <c r="B94" s="44"/>
      <c r="C94" s="44"/>
      <c r="D94" s="44"/>
      <c r="E94" s="44"/>
      <c r="F94" s="44"/>
      <c r="G94" s="44"/>
      <c r="H94" s="45"/>
      <c r="I94" s="45"/>
      <c r="J94" s="45"/>
      <c r="K94" s="19">
        <f t="shared" si="4"/>
        <v>0</v>
      </c>
      <c r="L94" s="16">
        <f>SUM(feb!F94 + mrt!J94 +K94)</f>
        <v>0</v>
      </c>
      <c r="M94" s="17">
        <f t="shared" si="5"/>
        <v>0</v>
      </c>
      <c r="N94" s="18">
        <f>SUM(feb!H94 + mrt!L94 +M94)</f>
        <v>0</v>
      </c>
    </row>
    <row r="95" spans="1:14" x14ac:dyDescent="0.2">
      <c r="A95" s="50" t="s">
        <v>113</v>
      </c>
      <c r="B95" s="44"/>
      <c r="C95" s="44"/>
      <c r="D95" s="44"/>
      <c r="E95" s="44"/>
      <c r="F95" s="44"/>
      <c r="G95" s="44"/>
      <c r="H95" s="45"/>
      <c r="I95" s="45"/>
      <c r="J95" s="45"/>
      <c r="K95" s="19">
        <f t="shared" si="4"/>
        <v>0</v>
      </c>
      <c r="L95" s="16">
        <f>SUM(feb!F95 + mrt!J95 +K95)</f>
        <v>0</v>
      </c>
      <c r="M95" s="17">
        <f t="shared" si="5"/>
        <v>0</v>
      </c>
      <c r="N95" s="18">
        <f>SUM(feb!H95 + mrt!L95 +M95)</f>
        <v>0</v>
      </c>
    </row>
    <row r="96" spans="1:14" x14ac:dyDescent="0.2">
      <c r="A96" s="50" t="s">
        <v>114</v>
      </c>
      <c r="B96" s="44"/>
      <c r="C96" s="44"/>
      <c r="D96" s="44"/>
      <c r="E96" s="44"/>
      <c r="F96" s="44"/>
      <c r="G96" s="44"/>
      <c r="H96" s="45"/>
      <c r="I96" s="45"/>
      <c r="J96" s="45"/>
      <c r="K96" s="19">
        <f t="shared" si="4"/>
        <v>0</v>
      </c>
      <c r="L96" s="16">
        <f>SUM(feb!F96 + mrt!J96 +K96)</f>
        <v>0</v>
      </c>
      <c r="M96" s="17">
        <f t="shared" si="5"/>
        <v>0</v>
      </c>
      <c r="N96" s="18">
        <f>SUM(feb!H96 + mrt!L96 +M96)</f>
        <v>0</v>
      </c>
    </row>
    <row r="97" spans="1:14" x14ac:dyDescent="0.2">
      <c r="A97" s="50" t="s">
        <v>115</v>
      </c>
      <c r="B97" s="44"/>
      <c r="C97" s="44"/>
      <c r="D97" s="44"/>
      <c r="E97" s="44"/>
      <c r="F97" s="44"/>
      <c r="G97" s="44"/>
      <c r="H97" s="45"/>
      <c r="I97" s="45"/>
      <c r="J97" s="45"/>
      <c r="K97" s="19">
        <f t="shared" si="4"/>
        <v>0</v>
      </c>
      <c r="L97" s="16">
        <f>SUM(feb!F97 + mrt!J97 +K97)</f>
        <v>0</v>
      </c>
      <c r="M97" s="17">
        <f t="shared" si="5"/>
        <v>0</v>
      </c>
      <c r="N97" s="18">
        <f>SUM(feb!H97 + mrt!L97 +M97)</f>
        <v>0</v>
      </c>
    </row>
    <row r="98" spans="1:14" x14ac:dyDescent="0.2">
      <c r="A98" s="48" t="s">
        <v>71</v>
      </c>
      <c r="B98" s="44"/>
      <c r="C98" s="44"/>
      <c r="D98" s="44"/>
      <c r="E98" s="44"/>
      <c r="F98" s="44"/>
      <c r="G98" s="44"/>
      <c r="H98" s="45"/>
      <c r="I98" s="45"/>
      <c r="J98" s="45"/>
      <c r="K98" s="19">
        <f t="shared" si="4"/>
        <v>0</v>
      </c>
      <c r="L98" s="16">
        <f>SUM(feb!F98 + mrt!J98 +K98)</f>
        <v>0</v>
      </c>
      <c r="M98" s="17">
        <f t="shared" si="5"/>
        <v>0</v>
      </c>
      <c r="N98" s="18">
        <f>SUM(feb!H98 + mrt!L98 +M98)</f>
        <v>0</v>
      </c>
    </row>
    <row r="99" spans="1:14" x14ac:dyDescent="0.2">
      <c r="A99" s="50" t="s">
        <v>116</v>
      </c>
      <c r="B99" s="44"/>
      <c r="C99" s="44"/>
      <c r="D99" s="44"/>
      <c r="E99" s="44"/>
      <c r="F99" s="44"/>
      <c r="G99" s="44"/>
      <c r="H99" s="45"/>
      <c r="I99" s="45"/>
      <c r="J99" s="45"/>
      <c r="K99" s="19">
        <f t="shared" si="4"/>
        <v>0</v>
      </c>
      <c r="L99" s="16">
        <f>SUM(feb!F99 + mrt!J99 +K99)</f>
        <v>0</v>
      </c>
      <c r="M99" s="17">
        <f t="shared" si="5"/>
        <v>0</v>
      </c>
      <c r="N99" s="18">
        <f>SUM(feb!H99 + mrt!L99 +M99)</f>
        <v>0</v>
      </c>
    </row>
  </sheetData>
  <mergeCells count="4">
    <mergeCell ref="M2:M3"/>
    <mergeCell ref="N2:N3"/>
    <mergeCell ref="K2:K3"/>
    <mergeCell ref="L2:L3"/>
  </mergeCells>
  <phoneticPr fontId="6" type="noConversion"/>
  <pageMargins left="0.78740157480314965" right="0.78740157480314965" top="0.39370078740157483" bottom="0.39370078740157483" header="0" footer="0"/>
  <pageSetup paperSize="9"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9"/>
  <sheetViews>
    <sheetView zoomScale="130" zoomScaleNormal="130" workbookViewId="0">
      <pane ySplit="3" topLeftCell="A4" activePane="bottomLeft" state="frozen"/>
      <selection activeCell="A4" sqref="A4"/>
      <selection pane="bottomLeft"/>
    </sheetView>
  </sheetViews>
  <sheetFormatPr defaultColWidth="9" defaultRowHeight="12.75" x14ac:dyDescent="0.2"/>
  <cols>
    <col min="1" max="1" width="24.5703125" bestFit="1" customWidth="1"/>
    <col min="2" max="13" width="4" customWidth="1"/>
    <col min="14" max="17" width="5.42578125" customWidth="1"/>
  </cols>
  <sheetData>
    <row r="1" spans="1:17" ht="27.75" customHeight="1" thickBot="1" x14ac:dyDescent="0.3">
      <c r="A1" s="6" t="s">
        <v>118</v>
      </c>
      <c r="Q1" s="7" t="s">
        <v>2</v>
      </c>
    </row>
    <row r="2" spans="1:17" s="1" customFormat="1" ht="57" customHeight="1" x14ac:dyDescent="0.2">
      <c r="A2" s="4"/>
      <c r="B2" s="8" t="s">
        <v>0</v>
      </c>
      <c r="C2" s="5" t="s">
        <v>1</v>
      </c>
      <c r="D2" s="8" t="s">
        <v>0</v>
      </c>
      <c r="E2" s="5" t="s">
        <v>1</v>
      </c>
      <c r="F2" s="5" t="s">
        <v>1</v>
      </c>
      <c r="G2" s="5" t="s">
        <v>0</v>
      </c>
      <c r="H2" s="5" t="s">
        <v>1</v>
      </c>
      <c r="I2" s="5" t="s">
        <v>11</v>
      </c>
      <c r="J2" s="8" t="s">
        <v>0</v>
      </c>
      <c r="K2" s="5" t="s">
        <v>1</v>
      </c>
      <c r="L2" s="8" t="s">
        <v>0</v>
      </c>
      <c r="M2" s="5" t="s">
        <v>1</v>
      </c>
      <c r="N2" s="64" t="s">
        <v>12</v>
      </c>
      <c r="O2" s="62" t="s">
        <v>5</v>
      </c>
      <c r="P2" s="56" t="s">
        <v>6</v>
      </c>
      <c r="Q2" s="58" t="s">
        <v>7</v>
      </c>
    </row>
    <row r="3" spans="1:17" ht="18" customHeight="1" thickBot="1" x14ac:dyDescent="0.25">
      <c r="A3" s="3"/>
      <c r="B3" s="2">
        <v>1</v>
      </c>
      <c r="C3" s="9">
        <v>2</v>
      </c>
      <c r="D3" s="2">
        <v>8</v>
      </c>
      <c r="E3" s="9">
        <v>9</v>
      </c>
      <c r="F3" s="2">
        <v>13</v>
      </c>
      <c r="G3" s="2">
        <v>15</v>
      </c>
      <c r="H3" s="2">
        <v>16</v>
      </c>
      <c r="I3" s="2">
        <v>22</v>
      </c>
      <c r="J3" s="2">
        <v>23</v>
      </c>
      <c r="K3" s="12">
        <v>24</v>
      </c>
      <c r="L3" s="12">
        <v>29</v>
      </c>
      <c r="M3" s="12">
        <v>30</v>
      </c>
      <c r="N3" s="65"/>
      <c r="O3" s="63"/>
      <c r="P3" s="57"/>
      <c r="Q3" s="59"/>
    </row>
    <row r="4" spans="1:17" x14ac:dyDescent="0.2">
      <c r="A4" s="49" t="s">
        <v>72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19">
        <f>COUNT(B4:M4)</f>
        <v>0</v>
      </c>
      <c r="O4" s="16">
        <f>SUM(feb!F4 + mrt!J4 + apr!K4+ N4)</f>
        <v>0</v>
      </c>
      <c r="P4" s="17">
        <f>SUM(B4:M4)</f>
        <v>0</v>
      </c>
      <c r="Q4" s="18">
        <f>SUM(feb!H4 + mrt!L4 + apr!M4+ P4)</f>
        <v>0</v>
      </c>
    </row>
    <row r="5" spans="1:17" x14ac:dyDescent="0.2">
      <c r="A5" s="48" t="s">
        <v>22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19">
        <f t="shared" ref="N5:N69" si="0">COUNT(B5:M5)</f>
        <v>0</v>
      </c>
      <c r="O5" s="16">
        <f>SUM(feb!F5 + mrt!J5 + apr!K5+ N5)</f>
        <v>0</v>
      </c>
      <c r="P5" s="17">
        <f t="shared" ref="P5:P69" si="1">SUM(B5:M5)</f>
        <v>0</v>
      </c>
      <c r="Q5" s="18">
        <f>SUM(feb!H5 + mrt!L5 + apr!M5+ P5)</f>
        <v>0</v>
      </c>
    </row>
    <row r="6" spans="1:17" x14ac:dyDescent="0.2">
      <c r="A6" s="48" t="s">
        <v>23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19">
        <f t="shared" si="0"/>
        <v>0</v>
      </c>
      <c r="O6" s="16">
        <f>SUM(feb!F6 + mrt!J6 + apr!K6+ N6)</f>
        <v>0</v>
      </c>
      <c r="P6" s="17">
        <f t="shared" si="1"/>
        <v>0</v>
      </c>
      <c r="Q6" s="18">
        <f>SUM(feb!H6 + mrt!L6 + apr!M6+ P6)</f>
        <v>0</v>
      </c>
    </row>
    <row r="7" spans="1:17" x14ac:dyDescent="0.2">
      <c r="A7" s="47" t="s">
        <v>24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19">
        <f t="shared" si="0"/>
        <v>0</v>
      </c>
      <c r="O7" s="16">
        <f>SUM(feb!F7 + mrt!J7 + apr!K7+ N7)</f>
        <v>0</v>
      </c>
      <c r="P7" s="17">
        <f t="shared" si="1"/>
        <v>0</v>
      </c>
      <c r="Q7" s="18">
        <f>SUM(feb!H7 + mrt!L7 + apr!M7+ P7)</f>
        <v>0</v>
      </c>
    </row>
    <row r="8" spans="1:17" x14ac:dyDescent="0.2">
      <c r="A8" s="48" t="s">
        <v>25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19">
        <f t="shared" si="0"/>
        <v>0</v>
      </c>
      <c r="O8" s="16">
        <f>SUM(feb!F8 + mrt!J8 + apr!K8+ N8)</f>
        <v>0</v>
      </c>
      <c r="P8" s="17">
        <f t="shared" si="1"/>
        <v>0</v>
      </c>
      <c r="Q8" s="18">
        <f>SUM(feb!H8 + mrt!L8 + apr!M8+ P8)</f>
        <v>0</v>
      </c>
    </row>
    <row r="9" spans="1:17" x14ac:dyDescent="0.2">
      <c r="A9" s="48" t="s">
        <v>26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19">
        <f t="shared" si="0"/>
        <v>0</v>
      </c>
      <c r="O9" s="16">
        <f>SUM(feb!F9 + mrt!J9 + apr!K9+ N9)</f>
        <v>0</v>
      </c>
      <c r="P9" s="17">
        <f t="shared" si="1"/>
        <v>0</v>
      </c>
      <c r="Q9" s="18">
        <f>SUM(feb!H9 + mrt!L9 + apr!M9+ P9)</f>
        <v>0</v>
      </c>
    </row>
    <row r="10" spans="1:17" x14ac:dyDescent="0.2">
      <c r="A10" s="50" t="s">
        <v>126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19">
        <f t="shared" ref="N10" si="2">COUNT(B10:M10)</f>
        <v>0</v>
      </c>
      <c r="O10" s="16">
        <f>SUM(feb!F10 + mrt!J10 + apr!K10+ N10)</f>
        <v>0</v>
      </c>
      <c r="P10" s="17">
        <f t="shared" ref="P10" si="3">SUM(B10:M10)</f>
        <v>0</v>
      </c>
      <c r="Q10" s="18">
        <f>SUM(feb!H10 + mrt!L10 + apr!M10+ P10)</f>
        <v>0</v>
      </c>
    </row>
    <row r="11" spans="1:17" x14ac:dyDescent="0.2">
      <c r="A11" s="48" t="s">
        <v>27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19">
        <f t="shared" si="0"/>
        <v>0</v>
      </c>
      <c r="O11" s="16">
        <f>SUM(feb!F11 + mrt!J11 + apr!K11+ N11)</f>
        <v>0</v>
      </c>
      <c r="P11" s="17">
        <f t="shared" si="1"/>
        <v>0</v>
      </c>
      <c r="Q11" s="18">
        <f>SUM(feb!H11 + mrt!L11 + apr!M11+ P11)</f>
        <v>0</v>
      </c>
    </row>
    <row r="12" spans="1:17" x14ac:dyDescent="0.2">
      <c r="A12" s="48" t="s">
        <v>28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19">
        <f t="shared" si="0"/>
        <v>0</v>
      </c>
      <c r="O12" s="16">
        <f>SUM(feb!F12 + mrt!J12 + apr!K12+ N12)</f>
        <v>0</v>
      </c>
      <c r="P12" s="17">
        <f t="shared" si="1"/>
        <v>0</v>
      </c>
      <c r="Q12" s="18">
        <f>SUM(feb!H12 + mrt!L12 + apr!M12+ P12)</f>
        <v>0</v>
      </c>
    </row>
    <row r="13" spans="1:17" x14ac:dyDescent="0.2">
      <c r="A13" s="48" t="s">
        <v>29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19">
        <f t="shared" si="0"/>
        <v>0</v>
      </c>
      <c r="O13" s="16">
        <f>SUM(feb!F13 + mrt!J13 + apr!K13+ N13)</f>
        <v>0</v>
      </c>
      <c r="P13" s="17">
        <f t="shared" si="1"/>
        <v>0</v>
      </c>
      <c r="Q13" s="18">
        <f>SUM(feb!H13 + mrt!L13 + apr!M13+ P13)</f>
        <v>0</v>
      </c>
    </row>
    <row r="14" spans="1:17" x14ac:dyDescent="0.2">
      <c r="A14" s="48" t="s">
        <v>30</v>
      </c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19">
        <f t="shared" si="0"/>
        <v>0</v>
      </c>
      <c r="O14" s="16">
        <f>SUM(feb!F14 + mrt!J14 + apr!K14+ N14)</f>
        <v>0</v>
      </c>
      <c r="P14" s="17">
        <f t="shared" si="1"/>
        <v>0</v>
      </c>
      <c r="Q14" s="18">
        <f>SUM(feb!H14 + mrt!L14 + apr!M14+ P14)</f>
        <v>0</v>
      </c>
    </row>
    <row r="15" spans="1:17" x14ac:dyDescent="0.2">
      <c r="A15" s="48" t="s">
        <v>31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19">
        <f t="shared" si="0"/>
        <v>0</v>
      </c>
      <c r="O15" s="16">
        <f>SUM(feb!F15 + mrt!J15 + apr!K15+ N15)</f>
        <v>0</v>
      </c>
      <c r="P15" s="17">
        <f t="shared" si="1"/>
        <v>0</v>
      </c>
      <c r="Q15" s="18">
        <f>SUM(feb!H15 + mrt!L15 + apr!M15+ P15)</f>
        <v>0</v>
      </c>
    </row>
    <row r="16" spans="1:17" x14ac:dyDescent="0.2">
      <c r="A16" s="48" t="s">
        <v>32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19">
        <f t="shared" si="0"/>
        <v>0</v>
      </c>
      <c r="O16" s="16">
        <f>SUM(feb!F16 + mrt!J16 + apr!K16+ N16)</f>
        <v>0</v>
      </c>
      <c r="P16" s="17">
        <f t="shared" si="1"/>
        <v>0</v>
      </c>
      <c r="Q16" s="18">
        <f>SUM(feb!H16 + mrt!L16 + apr!M16+ P16)</f>
        <v>0</v>
      </c>
    </row>
    <row r="17" spans="1:17" x14ac:dyDescent="0.2">
      <c r="A17" s="48" t="s">
        <v>33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19">
        <f t="shared" si="0"/>
        <v>0</v>
      </c>
      <c r="O17" s="16">
        <f>SUM(feb!F17 + mrt!J17 + apr!K17+ N17)</f>
        <v>0</v>
      </c>
      <c r="P17" s="17">
        <f t="shared" si="1"/>
        <v>0</v>
      </c>
      <c r="Q17" s="18">
        <f>SUM(feb!H17 + mrt!L17 + apr!M17+ P17)</f>
        <v>0</v>
      </c>
    </row>
    <row r="18" spans="1:17" x14ac:dyDescent="0.2">
      <c r="A18" s="48" t="s">
        <v>34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19">
        <f t="shared" si="0"/>
        <v>0</v>
      </c>
      <c r="O18" s="16">
        <f>SUM(feb!F18 + mrt!J18 + apr!K18+ N18)</f>
        <v>0</v>
      </c>
      <c r="P18" s="17">
        <f t="shared" si="1"/>
        <v>0</v>
      </c>
      <c r="Q18" s="18">
        <f>SUM(feb!H18 + mrt!L18 + apr!M18+ P18)</f>
        <v>0</v>
      </c>
    </row>
    <row r="19" spans="1:17" x14ac:dyDescent="0.2">
      <c r="A19" s="48" t="s">
        <v>35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19">
        <f t="shared" si="0"/>
        <v>0</v>
      </c>
      <c r="O19" s="16">
        <f>SUM(feb!F19 + mrt!J19 + apr!K19+ N19)</f>
        <v>0</v>
      </c>
      <c r="P19" s="17">
        <f t="shared" si="1"/>
        <v>0</v>
      </c>
      <c r="Q19" s="18">
        <f>SUM(feb!H19 + mrt!L19 + apr!M19+ P19)</f>
        <v>0</v>
      </c>
    </row>
    <row r="20" spans="1:17" x14ac:dyDescent="0.2">
      <c r="A20" s="48" t="s">
        <v>36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19">
        <f t="shared" si="0"/>
        <v>0</v>
      </c>
      <c r="O20" s="16">
        <f>SUM(feb!F20 + mrt!J20 + apr!K20+ N20)</f>
        <v>0</v>
      </c>
      <c r="P20" s="17">
        <f t="shared" si="1"/>
        <v>0</v>
      </c>
      <c r="Q20" s="18">
        <f>SUM(feb!H20 + mrt!L20 + apr!M20+ P20)</f>
        <v>0</v>
      </c>
    </row>
    <row r="21" spans="1:17" x14ac:dyDescent="0.2">
      <c r="A21" s="48" t="s">
        <v>37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19">
        <f t="shared" si="0"/>
        <v>0</v>
      </c>
      <c r="O21" s="16">
        <f>SUM(feb!F21 + mrt!J21 + apr!K21+ N21)</f>
        <v>0</v>
      </c>
      <c r="P21" s="17">
        <f t="shared" si="1"/>
        <v>0</v>
      </c>
      <c r="Q21" s="18">
        <f>SUM(feb!H21 + mrt!L21 + apr!M21+ P21)</f>
        <v>0</v>
      </c>
    </row>
    <row r="22" spans="1:17" x14ac:dyDescent="0.2">
      <c r="A22" s="48" t="s">
        <v>38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19">
        <f t="shared" si="0"/>
        <v>0</v>
      </c>
      <c r="O22" s="16">
        <f>SUM(feb!F22 + mrt!J22 + apr!K22+ N22)</f>
        <v>0</v>
      </c>
      <c r="P22" s="17">
        <f t="shared" si="1"/>
        <v>0</v>
      </c>
      <c r="Q22" s="18">
        <f>SUM(feb!H22 + mrt!L22 + apr!M22+ P22)</f>
        <v>0</v>
      </c>
    </row>
    <row r="23" spans="1:17" x14ac:dyDescent="0.2">
      <c r="A23" s="48" t="s">
        <v>39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19">
        <f t="shared" si="0"/>
        <v>0</v>
      </c>
      <c r="O23" s="16">
        <f>SUM(feb!F23 + mrt!J23 + apr!K23+ N23)</f>
        <v>0</v>
      </c>
      <c r="P23" s="17">
        <f t="shared" si="1"/>
        <v>0</v>
      </c>
      <c r="Q23" s="18">
        <f>SUM(feb!H23 + mrt!L23 + apr!M23+ P23)</f>
        <v>0</v>
      </c>
    </row>
    <row r="24" spans="1:17" x14ac:dyDescent="0.2">
      <c r="A24" s="48" t="s">
        <v>40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19">
        <f t="shared" si="0"/>
        <v>0</v>
      </c>
      <c r="O24" s="16">
        <f>SUM(feb!F24 + mrt!J24 + apr!K24+ N24)</f>
        <v>0</v>
      </c>
      <c r="P24" s="17">
        <f t="shared" si="1"/>
        <v>0</v>
      </c>
      <c r="Q24" s="18">
        <f>SUM(feb!H24 + mrt!L24 + apr!M24+ P24)</f>
        <v>0</v>
      </c>
    </row>
    <row r="25" spans="1:17" x14ac:dyDescent="0.2">
      <c r="A25" s="48" t="s">
        <v>41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19">
        <f t="shared" si="0"/>
        <v>0</v>
      </c>
      <c r="O25" s="16">
        <f>SUM(feb!F25 + mrt!J25 + apr!K25+ N25)</f>
        <v>0</v>
      </c>
      <c r="P25" s="17">
        <f t="shared" si="1"/>
        <v>0</v>
      </c>
      <c r="Q25" s="18">
        <f>SUM(feb!H25 + mrt!L25 + apr!M25+ P25)</f>
        <v>0</v>
      </c>
    </row>
    <row r="26" spans="1:17" x14ac:dyDescent="0.2">
      <c r="A26" s="48" t="s">
        <v>42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19">
        <f t="shared" si="0"/>
        <v>0</v>
      </c>
      <c r="O26" s="16">
        <f>SUM(feb!F26 + mrt!J26 + apr!K26+ N26)</f>
        <v>0</v>
      </c>
      <c r="P26" s="17">
        <f t="shared" si="1"/>
        <v>0</v>
      </c>
      <c r="Q26" s="18">
        <f>SUM(feb!H26 + mrt!L26 + apr!M26+ P26)</f>
        <v>0</v>
      </c>
    </row>
    <row r="27" spans="1:17" x14ac:dyDescent="0.2">
      <c r="A27" s="48" t="s">
        <v>43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19">
        <f t="shared" si="0"/>
        <v>0</v>
      </c>
      <c r="O27" s="16">
        <f>SUM(feb!F27 + mrt!J27 + apr!K27+ N27)</f>
        <v>0</v>
      </c>
      <c r="P27" s="17">
        <f t="shared" si="1"/>
        <v>0</v>
      </c>
      <c r="Q27" s="18">
        <f>SUM(feb!H27 + mrt!L27 + apr!M27+ P27)</f>
        <v>0</v>
      </c>
    </row>
    <row r="28" spans="1:17" x14ac:dyDescent="0.2">
      <c r="A28" s="48" t="s">
        <v>44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19">
        <f t="shared" si="0"/>
        <v>0</v>
      </c>
      <c r="O28" s="16">
        <f>SUM(feb!F28 + mrt!J28 + apr!K28+ N28)</f>
        <v>0</v>
      </c>
      <c r="P28" s="17">
        <f t="shared" si="1"/>
        <v>0</v>
      </c>
      <c r="Q28" s="18">
        <f>SUM(feb!H28 + mrt!L28 + apr!M28+ P28)</f>
        <v>0</v>
      </c>
    </row>
    <row r="29" spans="1:17" x14ac:dyDescent="0.2">
      <c r="A29" s="48" t="s">
        <v>45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19">
        <f t="shared" si="0"/>
        <v>0</v>
      </c>
      <c r="O29" s="16">
        <f>SUM(feb!F29 + mrt!J29 + apr!K29+ N29)</f>
        <v>0</v>
      </c>
      <c r="P29" s="17">
        <f t="shared" si="1"/>
        <v>0</v>
      </c>
      <c r="Q29" s="18">
        <f>SUM(feb!H29 + mrt!L29 + apr!M29+ P29)</f>
        <v>0</v>
      </c>
    </row>
    <row r="30" spans="1:17" x14ac:dyDescent="0.2">
      <c r="A30" s="48" t="s">
        <v>46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19">
        <f t="shared" si="0"/>
        <v>0</v>
      </c>
      <c r="O30" s="16">
        <f>SUM(feb!F30 + mrt!J30 + apr!K30+ N30)</f>
        <v>0</v>
      </c>
      <c r="P30" s="17">
        <f t="shared" si="1"/>
        <v>0</v>
      </c>
      <c r="Q30" s="18">
        <f>SUM(feb!H30 + mrt!L30 + apr!M30+ P30)</f>
        <v>0</v>
      </c>
    </row>
    <row r="31" spans="1:17" x14ac:dyDescent="0.2">
      <c r="A31" s="48" t="s">
        <v>47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19">
        <f t="shared" si="0"/>
        <v>0</v>
      </c>
      <c r="O31" s="16">
        <f>SUM(feb!F31 + mrt!J31 + apr!K31+ N31)</f>
        <v>0</v>
      </c>
      <c r="P31" s="17">
        <f t="shared" si="1"/>
        <v>0</v>
      </c>
      <c r="Q31" s="18">
        <f>SUM(feb!H31 + mrt!L31 + apr!M31+ P31)</f>
        <v>0</v>
      </c>
    </row>
    <row r="32" spans="1:17" x14ac:dyDescent="0.2">
      <c r="A32" s="48" t="s">
        <v>48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19">
        <f t="shared" si="0"/>
        <v>0</v>
      </c>
      <c r="O32" s="16">
        <f>SUM(feb!F32 + mrt!J32 + apr!K32+ N32)</f>
        <v>0</v>
      </c>
      <c r="P32" s="17">
        <f t="shared" si="1"/>
        <v>0</v>
      </c>
      <c r="Q32" s="18">
        <f>SUM(feb!H32 + mrt!L32 + apr!M32+ P32)</f>
        <v>0</v>
      </c>
    </row>
    <row r="33" spans="1:17" x14ac:dyDescent="0.2">
      <c r="A33" s="48" t="s">
        <v>49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19">
        <f t="shared" si="0"/>
        <v>0</v>
      </c>
      <c r="O33" s="16">
        <f>SUM(feb!F33 + mrt!J33 + apr!K33+ N33)</f>
        <v>0</v>
      </c>
      <c r="P33" s="17">
        <f t="shared" si="1"/>
        <v>0</v>
      </c>
      <c r="Q33" s="18">
        <f>SUM(feb!H33 + mrt!L33 + apr!M33+ P33)</f>
        <v>0</v>
      </c>
    </row>
    <row r="34" spans="1:17" x14ac:dyDescent="0.2">
      <c r="A34" s="48" t="s">
        <v>50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19">
        <f t="shared" si="0"/>
        <v>0</v>
      </c>
      <c r="O34" s="16">
        <f>SUM(feb!F34 + mrt!J34 + apr!K34+ N34)</f>
        <v>0</v>
      </c>
      <c r="P34" s="17">
        <f t="shared" si="1"/>
        <v>0</v>
      </c>
      <c r="Q34" s="18">
        <f>SUM(feb!H34 + mrt!L34 + apr!M34+ P34)</f>
        <v>0</v>
      </c>
    </row>
    <row r="35" spans="1:17" x14ac:dyDescent="0.2">
      <c r="A35" s="48" t="s">
        <v>51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19">
        <f t="shared" si="0"/>
        <v>0</v>
      </c>
      <c r="O35" s="16">
        <f>SUM(feb!F35 + mrt!J35 + apr!K35+ N35)</f>
        <v>0</v>
      </c>
      <c r="P35" s="17">
        <f t="shared" si="1"/>
        <v>0</v>
      </c>
      <c r="Q35" s="18">
        <f>SUM(feb!H35 + mrt!L35 + apr!M35+ P35)</f>
        <v>0</v>
      </c>
    </row>
    <row r="36" spans="1:17" x14ac:dyDescent="0.2">
      <c r="A36" s="48" t="s">
        <v>52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19">
        <f t="shared" si="0"/>
        <v>0</v>
      </c>
      <c r="O36" s="16">
        <f>SUM(feb!F36 + mrt!J36 + apr!K36+ N36)</f>
        <v>0</v>
      </c>
      <c r="P36" s="17">
        <f t="shared" si="1"/>
        <v>0</v>
      </c>
      <c r="Q36" s="18">
        <f>SUM(feb!H36 + mrt!L36 + apr!M36+ P36)</f>
        <v>0</v>
      </c>
    </row>
    <row r="37" spans="1:17" x14ac:dyDescent="0.2">
      <c r="A37" s="48" t="s">
        <v>53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19">
        <f t="shared" si="0"/>
        <v>0</v>
      </c>
      <c r="O37" s="16">
        <f>SUM(feb!F37 + mrt!J37 + apr!K37+ N37)</f>
        <v>0</v>
      </c>
      <c r="P37" s="17">
        <f t="shared" si="1"/>
        <v>0</v>
      </c>
      <c r="Q37" s="18">
        <f>SUM(feb!H37 + mrt!L37 + apr!M37+ P37)</f>
        <v>0</v>
      </c>
    </row>
    <row r="38" spans="1:17" x14ac:dyDescent="0.2">
      <c r="A38" s="48" t="s">
        <v>54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19">
        <f t="shared" si="0"/>
        <v>0</v>
      </c>
      <c r="O38" s="16">
        <f>SUM(feb!F38 + mrt!J38 + apr!K38+ N38)</f>
        <v>0</v>
      </c>
      <c r="P38" s="17">
        <f t="shared" si="1"/>
        <v>0</v>
      </c>
      <c r="Q38" s="18">
        <f>SUM(feb!H38 + mrt!L38 + apr!M38+ P38)</f>
        <v>0</v>
      </c>
    </row>
    <row r="39" spans="1:17" x14ac:dyDescent="0.2">
      <c r="A39" s="48" t="s">
        <v>55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19">
        <f t="shared" si="0"/>
        <v>0</v>
      </c>
      <c r="O39" s="16">
        <f>SUM(feb!F39 + mrt!J39 + apr!K39+ N39)</f>
        <v>0</v>
      </c>
      <c r="P39" s="17">
        <f t="shared" si="1"/>
        <v>0</v>
      </c>
      <c r="Q39" s="18">
        <f>SUM(feb!H39 + mrt!L39 + apr!M39+ P39)</f>
        <v>0</v>
      </c>
    </row>
    <row r="40" spans="1:17" x14ac:dyDescent="0.2">
      <c r="A40" s="48" t="s">
        <v>56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19">
        <f t="shared" si="0"/>
        <v>0</v>
      </c>
      <c r="O40" s="16">
        <f>SUM(feb!F40 + mrt!J40 + apr!K40+ N40)</f>
        <v>0</v>
      </c>
      <c r="P40" s="17">
        <f t="shared" si="1"/>
        <v>0</v>
      </c>
      <c r="Q40" s="18">
        <f>SUM(feb!H40 + mrt!L40 + apr!M40+ P40)</f>
        <v>0</v>
      </c>
    </row>
    <row r="41" spans="1:17" x14ac:dyDescent="0.2">
      <c r="A41" s="48" t="s">
        <v>57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19">
        <f t="shared" si="0"/>
        <v>0</v>
      </c>
      <c r="O41" s="16">
        <f>SUM(feb!F41 + mrt!J41 + apr!K41+ N41)</f>
        <v>0</v>
      </c>
      <c r="P41" s="17">
        <f t="shared" si="1"/>
        <v>0</v>
      </c>
      <c r="Q41" s="18">
        <f>SUM(feb!H41 + mrt!L41 + apr!M41+ P41)</f>
        <v>0</v>
      </c>
    </row>
    <row r="42" spans="1:17" x14ac:dyDescent="0.2">
      <c r="A42" s="48" t="s">
        <v>58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19">
        <f t="shared" si="0"/>
        <v>0</v>
      </c>
      <c r="O42" s="16">
        <f>SUM(feb!F42 + mrt!J42 + apr!K42+ N42)</f>
        <v>0</v>
      </c>
      <c r="P42" s="17">
        <f t="shared" si="1"/>
        <v>0</v>
      </c>
      <c r="Q42" s="18">
        <f>SUM(feb!H42 + mrt!L42 + apr!M42+ P42)</f>
        <v>0</v>
      </c>
    </row>
    <row r="43" spans="1:17" x14ac:dyDescent="0.2">
      <c r="A43" s="48" t="s">
        <v>59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19">
        <f t="shared" si="0"/>
        <v>0</v>
      </c>
      <c r="O43" s="16">
        <f>SUM(feb!F43 + mrt!J43 + apr!K43+ N43)</f>
        <v>0</v>
      </c>
      <c r="P43" s="17">
        <f t="shared" si="1"/>
        <v>0</v>
      </c>
      <c r="Q43" s="18">
        <f>SUM(feb!H43 + mrt!L43 + apr!M43+ P43)</f>
        <v>0</v>
      </c>
    </row>
    <row r="44" spans="1:17" x14ac:dyDescent="0.2">
      <c r="A44" s="48" t="s">
        <v>60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19">
        <f t="shared" si="0"/>
        <v>0</v>
      </c>
      <c r="O44" s="16">
        <f>SUM(feb!F44 + mrt!J44 + apr!K44+ N44)</f>
        <v>0</v>
      </c>
      <c r="P44" s="17">
        <f t="shared" si="1"/>
        <v>0</v>
      </c>
      <c r="Q44" s="18">
        <f>SUM(feb!H44 + mrt!L44 + apr!M44+ P44)</f>
        <v>0</v>
      </c>
    </row>
    <row r="45" spans="1:17" x14ac:dyDescent="0.2">
      <c r="A45" s="48" t="s">
        <v>61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19">
        <f t="shared" si="0"/>
        <v>0</v>
      </c>
      <c r="O45" s="16">
        <f>SUM(feb!F45 + mrt!J45 + apr!K45+ N45)</f>
        <v>0</v>
      </c>
      <c r="P45" s="17">
        <f t="shared" si="1"/>
        <v>0</v>
      </c>
      <c r="Q45" s="18">
        <f>SUM(feb!H45 + mrt!L45 + apr!M45+ P45)</f>
        <v>0</v>
      </c>
    </row>
    <row r="46" spans="1:17" x14ac:dyDescent="0.2">
      <c r="A46" s="48" t="s">
        <v>62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19">
        <f t="shared" si="0"/>
        <v>0</v>
      </c>
      <c r="O46" s="16">
        <f>SUM(feb!F46 + mrt!J46 + apr!K46+ N46)</f>
        <v>0</v>
      </c>
      <c r="P46" s="17">
        <f t="shared" si="1"/>
        <v>0</v>
      </c>
      <c r="Q46" s="18">
        <f>SUM(feb!H46 + mrt!L46 + apr!M46+ P46)</f>
        <v>0</v>
      </c>
    </row>
    <row r="47" spans="1:17" x14ac:dyDescent="0.2">
      <c r="A47" s="48" t="s">
        <v>63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19">
        <f t="shared" si="0"/>
        <v>0</v>
      </c>
      <c r="O47" s="16">
        <f>SUM(feb!F47 + mrt!J47 + apr!K47+ N47)</f>
        <v>0</v>
      </c>
      <c r="P47" s="17">
        <f t="shared" si="1"/>
        <v>0</v>
      </c>
      <c r="Q47" s="18">
        <f>SUM(feb!H47 + mrt!L47 + apr!M47+ P47)</f>
        <v>0</v>
      </c>
    </row>
    <row r="48" spans="1:17" x14ac:dyDescent="0.2">
      <c r="A48" s="48" t="s">
        <v>64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19">
        <f t="shared" si="0"/>
        <v>0</v>
      </c>
      <c r="O48" s="16">
        <f>SUM(feb!F48 + mrt!J48 + apr!K48+ N48)</f>
        <v>0</v>
      </c>
      <c r="P48" s="17">
        <f t="shared" si="1"/>
        <v>0</v>
      </c>
      <c r="Q48" s="18">
        <f>SUM(feb!H48 + mrt!L48 + apr!M48+ P48)</f>
        <v>0</v>
      </c>
    </row>
    <row r="49" spans="1:17" x14ac:dyDescent="0.2">
      <c r="A49" s="48" t="s">
        <v>65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19">
        <f t="shared" si="0"/>
        <v>0</v>
      </c>
      <c r="O49" s="16">
        <f>SUM(feb!F49 + mrt!J49 + apr!K49+ N49)</f>
        <v>0</v>
      </c>
      <c r="P49" s="17">
        <f t="shared" si="1"/>
        <v>0</v>
      </c>
      <c r="Q49" s="18">
        <f>SUM(feb!H49 + mrt!L49 + apr!M49+ P49)</f>
        <v>0</v>
      </c>
    </row>
    <row r="50" spans="1:17" x14ac:dyDescent="0.2">
      <c r="A50" s="48" t="s">
        <v>66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19">
        <f t="shared" si="0"/>
        <v>0</v>
      </c>
      <c r="O50" s="16">
        <f>SUM(feb!F50 + mrt!J50 + apr!K50+ N50)</f>
        <v>0</v>
      </c>
      <c r="P50" s="17">
        <f t="shared" si="1"/>
        <v>0</v>
      </c>
      <c r="Q50" s="18">
        <f>SUM(feb!H50 + mrt!L50 + apr!M50+ P50)</f>
        <v>0</v>
      </c>
    </row>
    <row r="51" spans="1:17" x14ac:dyDescent="0.2">
      <c r="A51" s="48" t="s">
        <v>67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19">
        <f t="shared" si="0"/>
        <v>0</v>
      </c>
      <c r="O51" s="16">
        <f>SUM(feb!F51 + mrt!J51 + apr!K51+ N51)</f>
        <v>0</v>
      </c>
      <c r="P51" s="17">
        <f t="shared" si="1"/>
        <v>0</v>
      </c>
      <c r="Q51" s="18">
        <f>SUM(feb!H51 + mrt!L51 + apr!M51+ P51)</f>
        <v>0</v>
      </c>
    </row>
    <row r="52" spans="1:17" x14ac:dyDescent="0.2">
      <c r="A52" s="48" t="s">
        <v>68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19">
        <f t="shared" si="0"/>
        <v>0</v>
      </c>
      <c r="O52" s="16">
        <f>SUM(feb!F52 + mrt!J52 + apr!K52+ N52)</f>
        <v>0</v>
      </c>
      <c r="P52" s="17">
        <f t="shared" si="1"/>
        <v>0</v>
      </c>
      <c r="Q52" s="18">
        <f>SUM(feb!H52 + mrt!L52 + apr!M52+ P52)</f>
        <v>0</v>
      </c>
    </row>
    <row r="53" spans="1:17" x14ac:dyDescent="0.2">
      <c r="A53" s="48" t="s">
        <v>69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19">
        <f t="shared" si="0"/>
        <v>0</v>
      </c>
      <c r="O53" s="16">
        <f>SUM(feb!F53 + mrt!J53 + apr!K53+ N53)</f>
        <v>0</v>
      </c>
      <c r="P53" s="17">
        <f t="shared" si="1"/>
        <v>0</v>
      </c>
      <c r="Q53" s="18">
        <f>SUM(feb!H53 + mrt!L53 + apr!M53+ P53)</f>
        <v>0</v>
      </c>
    </row>
    <row r="54" spans="1:17" x14ac:dyDescent="0.2">
      <c r="A54" s="50" t="s">
        <v>73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19">
        <f t="shared" si="0"/>
        <v>0</v>
      </c>
      <c r="O54" s="16">
        <f>SUM(feb!F54 + mrt!J54 + apr!K54+ N54)</f>
        <v>0</v>
      </c>
      <c r="P54" s="17">
        <f t="shared" si="1"/>
        <v>0</v>
      </c>
      <c r="Q54" s="18">
        <f>SUM(feb!H54 + mrt!L54 + apr!M54+ P54)</f>
        <v>0</v>
      </c>
    </row>
    <row r="55" spans="1:17" x14ac:dyDescent="0.2">
      <c r="A55" s="50" t="s">
        <v>74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19">
        <f t="shared" si="0"/>
        <v>0</v>
      </c>
      <c r="O55" s="16">
        <f>SUM(feb!F55 + mrt!J55 + apr!K55+ N55)</f>
        <v>0</v>
      </c>
      <c r="P55" s="17">
        <f t="shared" si="1"/>
        <v>0</v>
      </c>
      <c r="Q55" s="18">
        <f>SUM(feb!H55 + mrt!L55 + apr!M55+ P55)</f>
        <v>0</v>
      </c>
    </row>
    <row r="56" spans="1:17" x14ac:dyDescent="0.2">
      <c r="A56" s="50" t="s">
        <v>75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19">
        <f t="shared" si="0"/>
        <v>0</v>
      </c>
      <c r="O56" s="16">
        <f>SUM(feb!F56 + mrt!J56 + apr!K56+ N56)</f>
        <v>0</v>
      </c>
      <c r="P56" s="17">
        <f t="shared" si="1"/>
        <v>0</v>
      </c>
      <c r="Q56" s="18">
        <f>SUM(feb!H56 + mrt!L56 + apr!M56+ P56)</f>
        <v>0</v>
      </c>
    </row>
    <row r="57" spans="1:17" x14ac:dyDescent="0.2">
      <c r="A57" s="50" t="s">
        <v>76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19">
        <f t="shared" si="0"/>
        <v>0</v>
      </c>
      <c r="O57" s="16">
        <f>SUM(feb!F57 + mrt!J57 + apr!K57+ N57)</f>
        <v>0</v>
      </c>
      <c r="P57" s="17">
        <f t="shared" si="1"/>
        <v>0</v>
      </c>
      <c r="Q57" s="18">
        <f>SUM(feb!H57 + mrt!L57 + apr!M57+ P57)</f>
        <v>0</v>
      </c>
    </row>
    <row r="58" spans="1:17" x14ac:dyDescent="0.2">
      <c r="A58" s="50" t="s">
        <v>77</v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19">
        <f t="shared" si="0"/>
        <v>0</v>
      </c>
      <c r="O58" s="16">
        <f>SUM(feb!F58 + mrt!J58 + apr!K58+ N58)</f>
        <v>0</v>
      </c>
      <c r="P58" s="17">
        <f t="shared" si="1"/>
        <v>0</v>
      </c>
      <c r="Q58" s="18">
        <f>SUM(feb!H58 + mrt!L58 + apr!M58+ P58)</f>
        <v>0</v>
      </c>
    </row>
    <row r="59" spans="1:17" x14ac:dyDescent="0.2">
      <c r="A59" s="50" t="s">
        <v>78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19">
        <f t="shared" si="0"/>
        <v>0</v>
      </c>
      <c r="O59" s="16">
        <f>SUM(feb!F59 + mrt!J59 + apr!K59+ N59)</f>
        <v>0</v>
      </c>
      <c r="P59" s="17">
        <f t="shared" si="1"/>
        <v>0</v>
      </c>
      <c r="Q59" s="18">
        <f>SUM(feb!H59 + mrt!L59 + apr!M59+ P59)</f>
        <v>0</v>
      </c>
    </row>
    <row r="60" spans="1:17" x14ac:dyDescent="0.2">
      <c r="A60" s="50" t="s">
        <v>79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19">
        <f t="shared" si="0"/>
        <v>0</v>
      </c>
      <c r="O60" s="16">
        <f>SUM(feb!F60 + mrt!J60 + apr!K60+ N60)</f>
        <v>0</v>
      </c>
      <c r="P60" s="17">
        <f t="shared" si="1"/>
        <v>0</v>
      </c>
      <c r="Q60" s="18">
        <f>SUM(feb!H60 + mrt!L60 + apr!M60+ P60)</f>
        <v>0</v>
      </c>
    </row>
    <row r="61" spans="1:17" x14ac:dyDescent="0.2">
      <c r="A61" s="50" t="s">
        <v>80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19">
        <f t="shared" si="0"/>
        <v>0</v>
      </c>
      <c r="O61" s="16">
        <f>SUM(feb!F61 + mrt!J61 + apr!K61+ N61)</f>
        <v>0</v>
      </c>
      <c r="P61" s="17">
        <f t="shared" si="1"/>
        <v>0</v>
      </c>
      <c r="Q61" s="18">
        <f>SUM(feb!H61 + mrt!L61 + apr!M61+ P61)</f>
        <v>0</v>
      </c>
    </row>
    <row r="62" spans="1:17" x14ac:dyDescent="0.2">
      <c r="A62" s="50" t="s">
        <v>81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19">
        <f t="shared" si="0"/>
        <v>0</v>
      </c>
      <c r="O62" s="16">
        <f>SUM(feb!F62 + mrt!J62 + apr!K62+ N62)</f>
        <v>0</v>
      </c>
      <c r="P62" s="17">
        <f t="shared" si="1"/>
        <v>0</v>
      </c>
      <c r="Q62" s="18">
        <f>SUM(feb!H62 + mrt!L62 + apr!M62+ P62)</f>
        <v>0</v>
      </c>
    </row>
    <row r="63" spans="1:17" x14ac:dyDescent="0.2">
      <c r="A63" s="50" t="s">
        <v>82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19">
        <f t="shared" si="0"/>
        <v>0</v>
      </c>
      <c r="O63" s="16">
        <f>SUM(feb!F63 + mrt!J63 + apr!K63+ N63)</f>
        <v>0</v>
      </c>
      <c r="P63" s="17">
        <f t="shared" si="1"/>
        <v>0</v>
      </c>
      <c r="Q63" s="18">
        <f>SUM(feb!H63 + mrt!L63 + apr!M63+ P63)</f>
        <v>0</v>
      </c>
    </row>
    <row r="64" spans="1:17" x14ac:dyDescent="0.2">
      <c r="A64" s="50" t="s">
        <v>83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19">
        <f t="shared" si="0"/>
        <v>0</v>
      </c>
      <c r="O64" s="16">
        <f>SUM(feb!F64 + mrt!J64 + apr!K64+ N64)</f>
        <v>0</v>
      </c>
      <c r="P64" s="17">
        <f t="shared" si="1"/>
        <v>0</v>
      </c>
      <c r="Q64" s="18">
        <f>SUM(feb!H64 + mrt!L64 + apr!M64+ P64)</f>
        <v>0</v>
      </c>
    </row>
    <row r="65" spans="1:17" x14ac:dyDescent="0.2">
      <c r="A65" s="50" t="s">
        <v>84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19">
        <f t="shared" si="0"/>
        <v>0</v>
      </c>
      <c r="O65" s="16">
        <f>SUM(feb!F65 + mrt!J65 + apr!K65+ N65)</f>
        <v>0</v>
      </c>
      <c r="P65" s="17">
        <f t="shared" si="1"/>
        <v>0</v>
      </c>
      <c r="Q65" s="18">
        <f>SUM(feb!H65 + mrt!L65 + apr!M65+ P65)</f>
        <v>0</v>
      </c>
    </row>
    <row r="66" spans="1:17" x14ac:dyDescent="0.2">
      <c r="A66" s="50" t="s">
        <v>85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19">
        <f t="shared" si="0"/>
        <v>0</v>
      </c>
      <c r="O66" s="16">
        <f>SUM(feb!F66 + mrt!J66 + apr!K66+ N66)</f>
        <v>0</v>
      </c>
      <c r="P66" s="17">
        <f t="shared" si="1"/>
        <v>0</v>
      </c>
      <c r="Q66" s="18">
        <f>SUM(feb!H66 + mrt!L66 + apr!M66+ P66)</f>
        <v>0</v>
      </c>
    </row>
    <row r="67" spans="1:17" x14ac:dyDescent="0.2">
      <c r="A67" s="50" t="s">
        <v>86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19">
        <f t="shared" si="0"/>
        <v>0</v>
      </c>
      <c r="O67" s="16">
        <f>SUM(feb!F67 + mrt!J67 + apr!K67+ N67)</f>
        <v>0</v>
      </c>
      <c r="P67" s="17">
        <f t="shared" si="1"/>
        <v>0</v>
      </c>
      <c r="Q67" s="18">
        <f>SUM(feb!H67 + mrt!L67 + apr!M67+ P67)</f>
        <v>0</v>
      </c>
    </row>
    <row r="68" spans="1:17" x14ac:dyDescent="0.2">
      <c r="A68" s="50" t="s">
        <v>87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19">
        <f t="shared" si="0"/>
        <v>0</v>
      </c>
      <c r="O68" s="16">
        <f>SUM(feb!F68 + mrt!J68 + apr!K68+ N68)</f>
        <v>0</v>
      </c>
      <c r="P68" s="17">
        <f t="shared" si="1"/>
        <v>0</v>
      </c>
      <c r="Q68" s="18">
        <f>SUM(feb!H68 + mrt!L68 + apr!M68+ P68)</f>
        <v>0</v>
      </c>
    </row>
    <row r="69" spans="1:17" x14ac:dyDescent="0.2">
      <c r="A69" s="50" t="s">
        <v>70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19">
        <f t="shared" si="0"/>
        <v>0</v>
      </c>
      <c r="O69" s="16">
        <f>SUM(feb!F69 + mrt!J69 + apr!K69+ N69)</f>
        <v>0</v>
      </c>
      <c r="P69" s="17">
        <f t="shared" si="1"/>
        <v>0</v>
      </c>
      <c r="Q69" s="18">
        <f>SUM(feb!H69 + mrt!L69 + apr!M69+ P69)</f>
        <v>0</v>
      </c>
    </row>
    <row r="70" spans="1:17" x14ac:dyDescent="0.2">
      <c r="A70" s="50" t="s">
        <v>88</v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19">
        <f t="shared" ref="N70:N99" si="4">COUNT(B70:M70)</f>
        <v>0</v>
      </c>
      <c r="O70" s="16">
        <f>SUM(feb!F70 + mrt!J70 + apr!K70+ N70)</f>
        <v>0</v>
      </c>
      <c r="P70" s="17">
        <f t="shared" ref="P70:P99" si="5">SUM(B70:M70)</f>
        <v>0</v>
      </c>
      <c r="Q70" s="18">
        <f>SUM(feb!H70 + mrt!L70 + apr!M70+ P70)</f>
        <v>0</v>
      </c>
    </row>
    <row r="71" spans="1:17" x14ac:dyDescent="0.2">
      <c r="A71" s="50" t="s">
        <v>89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19">
        <f t="shared" si="4"/>
        <v>0</v>
      </c>
      <c r="O71" s="16">
        <f>SUM(feb!F71 + mrt!J71 + apr!K71+ N71)</f>
        <v>0</v>
      </c>
      <c r="P71" s="17">
        <f t="shared" si="5"/>
        <v>0</v>
      </c>
      <c r="Q71" s="18">
        <f>SUM(feb!H71 + mrt!L71 + apr!M71+ P71)</f>
        <v>0</v>
      </c>
    </row>
    <row r="72" spans="1:17" x14ac:dyDescent="0.2">
      <c r="A72" s="50" t="s">
        <v>90</v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19">
        <f t="shared" si="4"/>
        <v>0</v>
      </c>
      <c r="O72" s="16">
        <f>SUM(feb!F72 + mrt!J72 + apr!K72+ N72)</f>
        <v>0</v>
      </c>
      <c r="P72" s="17">
        <f t="shared" si="5"/>
        <v>0</v>
      </c>
      <c r="Q72" s="18">
        <f>SUM(feb!H72 + mrt!L72 + apr!M72+ P72)</f>
        <v>0</v>
      </c>
    </row>
    <row r="73" spans="1:17" x14ac:dyDescent="0.2">
      <c r="A73" s="50" t="s">
        <v>91</v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19">
        <f t="shared" si="4"/>
        <v>0</v>
      </c>
      <c r="O73" s="16">
        <f>SUM(feb!F73 + mrt!J73 + apr!K73+ N73)</f>
        <v>0</v>
      </c>
      <c r="P73" s="17">
        <f t="shared" si="5"/>
        <v>0</v>
      </c>
      <c r="Q73" s="18">
        <f>SUM(feb!H73 + mrt!L73 + apr!M73+ P73)</f>
        <v>0</v>
      </c>
    </row>
    <row r="74" spans="1:17" x14ac:dyDescent="0.2">
      <c r="A74" s="50" t="s">
        <v>92</v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19">
        <f t="shared" si="4"/>
        <v>0</v>
      </c>
      <c r="O74" s="16">
        <f>SUM(feb!F74 + mrt!J74 + apr!K74+ N74)</f>
        <v>0</v>
      </c>
      <c r="P74" s="17">
        <f t="shared" si="5"/>
        <v>0</v>
      </c>
      <c r="Q74" s="18">
        <f>SUM(feb!H74 + mrt!L74 + apr!M74+ P74)</f>
        <v>0</v>
      </c>
    </row>
    <row r="75" spans="1:17" x14ac:dyDescent="0.2">
      <c r="A75" s="50" t="s">
        <v>93</v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19">
        <f t="shared" si="4"/>
        <v>0</v>
      </c>
      <c r="O75" s="16">
        <f>SUM(feb!F75 + mrt!J75 + apr!K75+ N75)</f>
        <v>0</v>
      </c>
      <c r="P75" s="17">
        <f t="shared" si="5"/>
        <v>0</v>
      </c>
      <c r="Q75" s="18">
        <f>SUM(feb!H75 + mrt!L75 + apr!M75+ P75)</f>
        <v>0</v>
      </c>
    </row>
    <row r="76" spans="1:17" x14ac:dyDescent="0.2">
      <c r="A76" s="50" t="s">
        <v>94</v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19">
        <f t="shared" si="4"/>
        <v>0</v>
      </c>
      <c r="O76" s="16">
        <f>SUM(feb!F76 + mrt!J76 + apr!K76+ N76)</f>
        <v>0</v>
      </c>
      <c r="P76" s="17">
        <f t="shared" si="5"/>
        <v>0</v>
      </c>
      <c r="Q76" s="18">
        <f>SUM(feb!H76 + mrt!L76 + apr!M76+ P76)</f>
        <v>0</v>
      </c>
    </row>
    <row r="77" spans="1:17" x14ac:dyDescent="0.2">
      <c r="A77" s="50" t="s">
        <v>95</v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19">
        <f t="shared" si="4"/>
        <v>0</v>
      </c>
      <c r="O77" s="16">
        <f>SUM(feb!F77 + mrt!J77 + apr!K77+ N77)</f>
        <v>0</v>
      </c>
      <c r="P77" s="17">
        <f t="shared" si="5"/>
        <v>0</v>
      </c>
      <c r="Q77" s="18">
        <f>SUM(feb!H77 + mrt!L77 + apr!M77+ P77)</f>
        <v>0</v>
      </c>
    </row>
    <row r="78" spans="1:17" x14ac:dyDescent="0.2">
      <c r="A78" s="50" t="s">
        <v>96</v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19">
        <f t="shared" si="4"/>
        <v>0</v>
      </c>
      <c r="O78" s="16">
        <f>SUM(feb!F78 + mrt!J78 + apr!K78+ N78)</f>
        <v>0</v>
      </c>
      <c r="P78" s="17">
        <f t="shared" si="5"/>
        <v>0</v>
      </c>
      <c r="Q78" s="18">
        <f>SUM(feb!H78 + mrt!L78 + apr!M78+ P78)</f>
        <v>0</v>
      </c>
    </row>
    <row r="79" spans="1:17" x14ac:dyDescent="0.2">
      <c r="A79" s="50" t="s">
        <v>97</v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19">
        <f t="shared" si="4"/>
        <v>0</v>
      </c>
      <c r="O79" s="16">
        <f>SUM(feb!F79 + mrt!J79 + apr!K79+ N79)</f>
        <v>0</v>
      </c>
      <c r="P79" s="17">
        <f t="shared" si="5"/>
        <v>0</v>
      </c>
      <c r="Q79" s="18">
        <f>SUM(feb!H79 + mrt!L79 + apr!M79+ P79)</f>
        <v>0</v>
      </c>
    </row>
    <row r="80" spans="1:17" x14ac:dyDescent="0.2">
      <c r="A80" s="50" t="s">
        <v>98</v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19">
        <f t="shared" si="4"/>
        <v>0</v>
      </c>
      <c r="O80" s="16">
        <f>SUM(feb!F80 + mrt!J80 + apr!K80+ N80)</f>
        <v>0</v>
      </c>
      <c r="P80" s="17">
        <f t="shared" si="5"/>
        <v>0</v>
      </c>
      <c r="Q80" s="18">
        <f>SUM(feb!H80 + mrt!L80 + apr!M80+ P80)</f>
        <v>0</v>
      </c>
    </row>
    <row r="81" spans="1:17" x14ac:dyDescent="0.2">
      <c r="A81" s="50" t="s">
        <v>99</v>
      </c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19">
        <f t="shared" si="4"/>
        <v>0</v>
      </c>
      <c r="O81" s="16">
        <f>SUM(feb!F81 + mrt!J81 + apr!K81+ N81)</f>
        <v>0</v>
      </c>
      <c r="P81" s="17">
        <f t="shared" si="5"/>
        <v>0</v>
      </c>
      <c r="Q81" s="18">
        <f>SUM(feb!H81 + mrt!L81 + apr!M81+ P81)</f>
        <v>0</v>
      </c>
    </row>
    <row r="82" spans="1:17" x14ac:dyDescent="0.2">
      <c r="A82" s="50" t="s">
        <v>100</v>
      </c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19">
        <f t="shared" si="4"/>
        <v>0</v>
      </c>
      <c r="O82" s="16">
        <f>SUM(feb!F82 + mrt!J82 + apr!K82+ N82)</f>
        <v>0</v>
      </c>
      <c r="P82" s="17">
        <f t="shared" si="5"/>
        <v>0</v>
      </c>
      <c r="Q82" s="18">
        <f>SUM(feb!H82 + mrt!L82 + apr!M82+ P82)</f>
        <v>0</v>
      </c>
    </row>
    <row r="83" spans="1:17" x14ac:dyDescent="0.2">
      <c r="A83" s="50" t="s">
        <v>101</v>
      </c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19">
        <f t="shared" si="4"/>
        <v>0</v>
      </c>
      <c r="O83" s="16">
        <f>SUM(feb!F83 + mrt!J83 + apr!K83+ N83)</f>
        <v>0</v>
      </c>
      <c r="P83" s="17">
        <f t="shared" si="5"/>
        <v>0</v>
      </c>
      <c r="Q83" s="18">
        <f>SUM(feb!H83 + mrt!L83 + apr!M83+ P83)</f>
        <v>0</v>
      </c>
    </row>
    <row r="84" spans="1:17" x14ac:dyDescent="0.2">
      <c r="A84" s="50" t="s">
        <v>102</v>
      </c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19">
        <f t="shared" si="4"/>
        <v>0</v>
      </c>
      <c r="O84" s="16">
        <f>SUM(feb!F84 + mrt!J84 + apr!K84+ N84)</f>
        <v>0</v>
      </c>
      <c r="P84" s="17">
        <f t="shared" si="5"/>
        <v>0</v>
      </c>
      <c r="Q84" s="18">
        <f>SUM(feb!H84 + mrt!L84 + apr!M84+ P84)</f>
        <v>0</v>
      </c>
    </row>
    <row r="85" spans="1:17" x14ac:dyDescent="0.2">
      <c r="A85" s="50" t="s">
        <v>103</v>
      </c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19">
        <f t="shared" si="4"/>
        <v>0</v>
      </c>
      <c r="O85" s="16">
        <f>SUM(feb!F85 + mrt!J85 + apr!K85+ N85)</f>
        <v>0</v>
      </c>
      <c r="P85" s="17">
        <f t="shared" si="5"/>
        <v>0</v>
      </c>
      <c r="Q85" s="18">
        <f>SUM(feb!H85 + mrt!L85 + apr!M85+ P85)</f>
        <v>0</v>
      </c>
    </row>
    <row r="86" spans="1:17" x14ac:dyDescent="0.2">
      <c r="A86" s="50" t="s">
        <v>104</v>
      </c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19">
        <f t="shared" si="4"/>
        <v>0</v>
      </c>
      <c r="O86" s="16">
        <f>SUM(feb!F86 + mrt!J86 + apr!K86+ N86)</f>
        <v>0</v>
      </c>
      <c r="P86" s="17">
        <f t="shared" si="5"/>
        <v>0</v>
      </c>
      <c r="Q86" s="18">
        <f>SUM(feb!H86 + mrt!L86 + apr!M86+ P86)</f>
        <v>0</v>
      </c>
    </row>
    <row r="87" spans="1:17" x14ac:dyDescent="0.2">
      <c r="A87" s="50" t="s">
        <v>105</v>
      </c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19">
        <f t="shared" si="4"/>
        <v>0</v>
      </c>
      <c r="O87" s="16">
        <f>SUM(feb!F87 + mrt!J87 + apr!K87+ N87)</f>
        <v>0</v>
      </c>
      <c r="P87" s="17">
        <f t="shared" si="5"/>
        <v>0</v>
      </c>
      <c r="Q87" s="18">
        <f>SUM(feb!H87 + mrt!L87 + apr!M87+ P87)</f>
        <v>0</v>
      </c>
    </row>
    <row r="88" spans="1:17" x14ac:dyDescent="0.2">
      <c r="A88" s="50" t="s">
        <v>106</v>
      </c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19">
        <f t="shared" si="4"/>
        <v>0</v>
      </c>
      <c r="O88" s="16">
        <f>SUM(feb!F88 + mrt!J88 + apr!K88+ N88)</f>
        <v>0</v>
      </c>
      <c r="P88" s="17">
        <f t="shared" si="5"/>
        <v>0</v>
      </c>
      <c r="Q88" s="18">
        <f>SUM(feb!H88 + mrt!L88 + apr!M88+ P88)</f>
        <v>0</v>
      </c>
    </row>
    <row r="89" spans="1:17" x14ac:dyDescent="0.2">
      <c r="A89" s="50" t="s">
        <v>107</v>
      </c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19">
        <f t="shared" si="4"/>
        <v>0</v>
      </c>
      <c r="O89" s="16">
        <f>SUM(feb!F89 + mrt!J89 + apr!K89+ N89)</f>
        <v>0</v>
      </c>
      <c r="P89" s="17">
        <f t="shared" si="5"/>
        <v>0</v>
      </c>
      <c r="Q89" s="18">
        <f>SUM(feb!H89 + mrt!L89 + apr!M89+ P89)</f>
        <v>0</v>
      </c>
    </row>
    <row r="90" spans="1:17" x14ac:dyDescent="0.2">
      <c r="A90" s="50" t="s">
        <v>108</v>
      </c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19">
        <f t="shared" si="4"/>
        <v>0</v>
      </c>
      <c r="O90" s="16">
        <f>SUM(feb!F90 + mrt!J90 + apr!K90+ N90)</f>
        <v>0</v>
      </c>
      <c r="P90" s="17">
        <f t="shared" si="5"/>
        <v>0</v>
      </c>
      <c r="Q90" s="18">
        <f>SUM(feb!H90 + mrt!L90 + apr!M90+ P90)</f>
        <v>0</v>
      </c>
    </row>
    <row r="91" spans="1:17" x14ac:dyDescent="0.2">
      <c r="A91" s="50" t="s">
        <v>109</v>
      </c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19">
        <f t="shared" si="4"/>
        <v>0</v>
      </c>
      <c r="O91" s="16">
        <f>SUM(feb!F91 + mrt!J91 + apr!K91+ N91)</f>
        <v>0</v>
      </c>
      <c r="P91" s="17">
        <f t="shared" si="5"/>
        <v>0</v>
      </c>
      <c r="Q91" s="18">
        <f>SUM(feb!H91 + mrt!L91 + apr!M91+ P91)</f>
        <v>0</v>
      </c>
    </row>
    <row r="92" spans="1:17" x14ac:dyDescent="0.2">
      <c r="A92" s="50" t="s">
        <v>110</v>
      </c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19">
        <f t="shared" si="4"/>
        <v>0</v>
      </c>
      <c r="O92" s="16">
        <f>SUM(feb!F92 + mrt!J92 + apr!K92+ N92)</f>
        <v>0</v>
      </c>
      <c r="P92" s="17">
        <f t="shared" si="5"/>
        <v>0</v>
      </c>
      <c r="Q92" s="18">
        <f>SUM(feb!H92 + mrt!L92 + apr!M92+ P92)</f>
        <v>0</v>
      </c>
    </row>
    <row r="93" spans="1:17" x14ac:dyDescent="0.2">
      <c r="A93" s="50" t="s">
        <v>111</v>
      </c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19">
        <f t="shared" si="4"/>
        <v>0</v>
      </c>
      <c r="O93" s="16">
        <f>SUM(feb!F93 + mrt!J93 + apr!K93+ N93)</f>
        <v>0</v>
      </c>
      <c r="P93" s="17">
        <f t="shared" si="5"/>
        <v>0</v>
      </c>
      <c r="Q93" s="18">
        <f>SUM(feb!H93 + mrt!L93 + apr!M93+ P93)</f>
        <v>0</v>
      </c>
    </row>
    <row r="94" spans="1:17" x14ac:dyDescent="0.2">
      <c r="A94" s="50" t="s">
        <v>112</v>
      </c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19">
        <f t="shared" si="4"/>
        <v>0</v>
      </c>
      <c r="O94" s="16">
        <f>SUM(feb!F94 + mrt!J94 + apr!K94+ N94)</f>
        <v>0</v>
      </c>
      <c r="P94" s="17">
        <f t="shared" si="5"/>
        <v>0</v>
      </c>
      <c r="Q94" s="18">
        <f>SUM(feb!H94 + mrt!L94 + apr!M94+ P94)</f>
        <v>0</v>
      </c>
    </row>
    <row r="95" spans="1:17" x14ac:dyDescent="0.2">
      <c r="A95" s="50" t="s">
        <v>113</v>
      </c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19">
        <f t="shared" si="4"/>
        <v>0</v>
      </c>
      <c r="O95" s="16">
        <f>SUM(feb!F95 + mrt!J95 + apr!K95+ N95)</f>
        <v>0</v>
      </c>
      <c r="P95" s="17">
        <f t="shared" si="5"/>
        <v>0</v>
      </c>
      <c r="Q95" s="18">
        <f>SUM(feb!H95 + mrt!L95 + apr!M95+ P95)</f>
        <v>0</v>
      </c>
    </row>
    <row r="96" spans="1:17" x14ac:dyDescent="0.2">
      <c r="A96" s="50" t="s">
        <v>114</v>
      </c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19">
        <f t="shared" si="4"/>
        <v>0</v>
      </c>
      <c r="O96" s="16">
        <f>SUM(feb!F96 + mrt!J96 + apr!K96+ N96)</f>
        <v>0</v>
      </c>
      <c r="P96" s="17">
        <f t="shared" si="5"/>
        <v>0</v>
      </c>
      <c r="Q96" s="18">
        <f>SUM(feb!H96 + mrt!L96 + apr!M96+ P96)</f>
        <v>0</v>
      </c>
    </row>
    <row r="97" spans="1:17" x14ac:dyDescent="0.2">
      <c r="A97" s="50" t="s">
        <v>115</v>
      </c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19">
        <f t="shared" si="4"/>
        <v>0</v>
      </c>
      <c r="O97" s="16">
        <f>SUM(feb!F97 + mrt!J97 + apr!K97+ N97)</f>
        <v>0</v>
      </c>
      <c r="P97" s="17">
        <f t="shared" si="5"/>
        <v>0</v>
      </c>
      <c r="Q97" s="18">
        <f>SUM(feb!H97 + mrt!L97 + apr!M97+ P97)</f>
        <v>0</v>
      </c>
    </row>
    <row r="98" spans="1:17" x14ac:dyDescent="0.2">
      <c r="A98" s="48" t="s">
        <v>71</v>
      </c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19">
        <f t="shared" si="4"/>
        <v>0</v>
      </c>
      <c r="O98" s="16">
        <f>SUM(feb!F98 + mrt!J98 + apr!K98+ N98)</f>
        <v>0</v>
      </c>
      <c r="P98" s="17">
        <f t="shared" si="5"/>
        <v>0</v>
      </c>
      <c r="Q98" s="18">
        <f>SUM(feb!H98 + mrt!L98 + apr!M98+ P98)</f>
        <v>0</v>
      </c>
    </row>
    <row r="99" spans="1:17" x14ac:dyDescent="0.2">
      <c r="A99" s="50" t="s">
        <v>116</v>
      </c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19">
        <f t="shared" si="4"/>
        <v>0</v>
      </c>
      <c r="O99" s="16">
        <f>SUM(feb!F99 + mrt!J99 + apr!K99+ N99)</f>
        <v>0</v>
      </c>
      <c r="P99" s="17">
        <f t="shared" si="5"/>
        <v>0</v>
      </c>
      <c r="Q99" s="18">
        <f>SUM(feb!H99 + mrt!L99 + apr!M99+ P99)</f>
        <v>0</v>
      </c>
    </row>
  </sheetData>
  <mergeCells count="4">
    <mergeCell ref="P2:P3"/>
    <mergeCell ref="Q2:Q3"/>
    <mergeCell ref="N2:N3"/>
    <mergeCell ref="O2:O3"/>
  </mergeCells>
  <phoneticPr fontId="6" type="noConversion"/>
  <pageMargins left="0.78740157480314965" right="0.78740157480314965" top="0.39370078740157483" bottom="0.39370078740157483" header="0" footer="0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99"/>
  <sheetViews>
    <sheetView zoomScale="130" zoomScaleNormal="130" workbookViewId="0">
      <pane ySplit="3" topLeftCell="A4" activePane="bottomLeft" state="frozen"/>
      <selection pane="bottomLeft"/>
    </sheetView>
  </sheetViews>
  <sheetFormatPr defaultColWidth="9" defaultRowHeight="12.75" x14ac:dyDescent="0.2"/>
  <cols>
    <col min="1" max="1" width="24.5703125" bestFit="1" customWidth="1"/>
    <col min="2" max="9" width="4" customWidth="1"/>
    <col min="10" max="13" width="5.42578125" customWidth="1"/>
  </cols>
  <sheetData>
    <row r="1" spans="1:13" ht="27.75" customHeight="1" thickBot="1" x14ac:dyDescent="0.3">
      <c r="A1" s="6" t="s">
        <v>20</v>
      </c>
      <c r="M1" s="7" t="s">
        <v>2</v>
      </c>
    </row>
    <row r="2" spans="1:13" s="1" customFormat="1" ht="57" customHeight="1" x14ac:dyDescent="0.2">
      <c r="A2" s="4"/>
      <c r="B2" s="5" t="s">
        <v>0</v>
      </c>
      <c r="C2" s="5" t="s">
        <v>1</v>
      </c>
      <c r="D2" s="43" t="s">
        <v>0</v>
      </c>
      <c r="E2" s="5" t="s">
        <v>1</v>
      </c>
      <c r="F2" s="5" t="s">
        <v>0</v>
      </c>
      <c r="G2" s="5" t="s">
        <v>1</v>
      </c>
      <c r="H2" s="5" t="s">
        <v>0</v>
      </c>
      <c r="I2" s="5" t="s">
        <v>1</v>
      </c>
      <c r="J2" s="64" t="s">
        <v>17</v>
      </c>
      <c r="K2" s="62" t="s">
        <v>5</v>
      </c>
      <c r="L2" s="56" t="s">
        <v>6</v>
      </c>
      <c r="M2" s="58" t="s">
        <v>7</v>
      </c>
    </row>
    <row r="3" spans="1:13" ht="18" customHeight="1" thickBot="1" x14ac:dyDescent="0.25">
      <c r="A3" s="3"/>
      <c r="B3" s="2">
        <v>5</v>
      </c>
      <c r="C3" s="2">
        <v>6</v>
      </c>
      <c r="D3" s="40">
        <v>12</v>
      </c>
      <c r="E3" s="2">
        <v>13</v>
      </c>
      <c r="F3" s="2">
        <v>19</v>
      </c>
      <c r="G3" s="2">
        <v>20</v>
      </c>
      <c r="H3" s="2">
        <v>26</v>
      </c>
      <c r="I3" s="2">
        <v>27</v>
      </c>
      <c r="J3" s="65"/>
      <c r="K3" s="63"/>
      <c r="L3" s="57"/>
      <c r="M3" s="59"/>
    </row>
    <row r="4" spans="1:13" x14ac:dyDescent="0.2">
      <c r="A4" s="49" t="s">
        <v>72</v>
      </c>
      <c r="B4" s="13"/>
      <c r="C4" s="13"/>
      <c r="D4" s="44">
        <v>140</v>
      </c>
      <c r="E4" s="13">
        <v>70</v>
      </c>
      <c r="F4" s="13">
        <v>148</v>
      </c>
      <c r="G4" s="13">
        <v>85</v>
      </c>
      <c r="H4" s="13"/>
      <c r="I4" s="13">
        <v>99</v>
      </c>
      <c r="J4" s="19">
        <f t="shared" ref="J4:J36" si="0">COUNT(B4:I4)</f>
        <v>5</v>
      </c>
      <c r="K4" s="16">
        <f>SUM(feb!F4 + mrt!J4 + apr!K4+ mei!N4+ J4)</f>
        <v>5</v>
      </c>
      <c r="L4" s="17">
        <f t="shared" ref="L4:L36" si="1">SUM(B4:I4)</f>
        <v>542</v>
      </c>
      <c r="M4" s="18">
        <f>SUM(feb!H4 + mrt!L4 + apr!M4+ mei!P4+ L4)</f>
        <v>542</v>
      </c>
    </row>
    <row r="5" spans="1:13" x14ac:dyDescent="0.2">
      <c r="A5" s="48" t="s">
        <v>22</v>
      </c>
      <c r="B5" s="13"/>
      <c r="C5" s="13"/>
      <c r="D5" s="44"/>
      <c r="E5" s="13"/>
      <c r="F5" s="13"/>
      <c r="G5" s="13"/>
      <c r="H5" s="13"/>
      <c r="I5" s="13"/>
      <c r="J5" s="19">
        <f t="shared" si="0"/>
        <v>0</v>
      </c>
      <c r="K5" s="16">
        <f>SUM(feb!F5 + mrt!J5 + apr!K5+ mei!N5+ J5)</f>
        <v>0</v>
      </c>
      <c r="L5" s="17">
        <f t="shared" si="1"/>
        <v>0</v>
      </c>
      <c r="M5" s="18">
        <f>SUM(feb!H5 + mrt!L5 + apr!M5+ mei!P5+ L5)</f>
        <v>0</v>
      </c>
    </row>
    <row r="6" spans="1:13" x14ac:dyDescent="0.2">
      <c r="A6" s="48" t="s">
        <v>23</v>
      </c>
      <c r="B6" s="13"/>
      <c r="C6" s="13"/>
      <c r="D6" s="44"/>
      <c r="E6" s="13"/>
      <c r="F6" s="13"/>
      <c r="G6" s="13"/>
      <c r="H6" s="13"/>
      <c r="I6" s="13"/>
      <c r="J6" s="19">
        <f t="shared" si="0"/>
        <v>0</v>
      </c>
      <c r="K6" s="16">
        <f>SUM(feb!F6 + mrt!J6 + apr!K6+ mei!N6+ J6)</f>
        <v>0</v>
      </c>
      <c r="L6" s="17">
        <f t="shared" si="1"/>
        <v>0</v>
      </c>
      <c r="M6" s="18">
        <f>SUM(feb!H6 + mrt!L6 + apr!M6+ mei!P6+ L6)</f>
        <v>0</v>
      </c>
    </row>
    <row r="7" spans="1:13" x14ac:dyDescent="0.2">
      <c r="A7" s="47" t="s">
        <v>24</v>
      </c>
      <c r="B7" s="13"/>
      <c r="C7" s="13"/>
      <c r="D7" s="44"/>
      <c r="E7" s="13">
        <v>82</v>
      </c>
      <c r="F7" s="13">
        <v>110</v>
      </c>
      <c r="G7" s="13">
        <v>77</v>
      </c>
      <c r="H7" s="13">
        <v>85</v>
      </c>
      <c r="I7" s="13">
        <v>85</v>
      </c>
      <c r="J7" s="19">
        <f t="shared" si="0"/>
        <v>5</v>
      </c>
      <c r="K7" s="16">
        <f>SUM(feb!F7 + mrt!J7 + apr!K7+ mei!N7+ J7)</f>
        <v>5</v>
      </c>
      <c r="L7" s="17">
        <f t="shared" si="1"/>
        <v>439</v>
      </c>
      <c r="M7" s="18">
        <f>SUM(feb!H7 + mrt!L7 + apr!M7+ mei!P7+ L7)</f>
        <v>439</v>
      </c>
    </row>
    <row r="8" spans="1:13" x14ac:dyDescent="0.2">
      <c r="A8" s="48" t="s">
        <v>25</v>
      </c>
      <c r="B8" s="13"/>
      <c r="C8" s="13"/>
      <c r="D8" s="44"/>
      <c r="E8" s="13"/>
      <c r="F8" s="13"/>
      <c r="G8" s="13"/>
      <c r="H8" s="13"/>
      <c r="I8" s="13"/>
      <c r="J8" s="19">
        <f t="shared" si="0"/>
        <v>0</v>
      </c>
      <c r="K8" s="16">
        <f>SUM(feb!F8 + mrt!J8 + apr!K8+ mei!N8+ J8)</f>
        <v>0</v>
      </c>
      <c r="L8" s="17">
        <f t="shared" si="1"/>
        <v>0</v>
      </c>
      <c r="M8" s="18">
        <f>SUM(feb!H8 + mrt!L8 + apr!M8+ mei!P8+ L8)</f>
        <v>0</v>
      </c>
    </row>
    <row r="9" spans="1:13" x14ac:dyDescent="0.2">
      <c r="A9" s="48" t="s">
        <v>26</v>
      </c>
      <c r="B9" s="13"/>
      <c r="C9" s="13"/>
      <c r="D9" s="44">
        <v>140</v>
      </c>
      <c r="E9" s="13">
        <v>86</v>
      </c>
      <c r="F9" s="13">
        <v>150</v>
      </c>
      <c r="G9" s="13">
        <v>77</v>
      </c>
      <c r="H9" s="13"/>
      <c r="I9" s="13">
        <v>93</v>
      </c>
      <c r="J9" s="19">
        <f t="shared" si="0"/>
        <v>5</v>
      </c>
      <c r="K9" s="16">
        <f>SUM(feb!F9 + mrt!J9 + apr!K9+ mei!N9+ J9)</f>
        <v>5</v>
      </c>
      <c r="L9" s="17">
        <f t="shared" si="1"/>
        <v>546</v>
      </c>
      <c r="M9" s="18">
        <f>SUM(feb!H9 + mrt!L9 + apr!M9+ mei!P9+ L9)</f>
        <v>546</v>
      </c>
    </row>
    <row r="10" spans="1:13" x14ac:dyDescent="0.2">
      <c r="A10" s="48" t="s">
        <v>126</v>
      </c>
      <c r="B10" s="13"/>
      <c r="C10" s="13"/>
      <c r="D10" s="44"/>
      <c r="E10" s="13">
        <v>86</v>
      </c>
      <c r="F10" s="13"/>
      <c r="G10" s="13"/>
      <c r="H10" s="13"/>
      <c r="I10" s="13">
        <v>93</v>
      </c>
      <c r="J10" s="19">
        <f t="shared" ref="J10" si="2">COUNT(B10:I10)</f>
        <v>2</v>
      </c>
      <c r="K10" s="16">
        <f>SUM(feb!F11 + mrt!J11 + apr!K11+ mei!N11+ J10)</f>
        <v>2</v>
      </c>
      <c r="L10" s="17">
        <f t="shared" ref="L10" si="3">SUM(B10:I10)</f>
        <v>179</v>
      </c>
      <c r="M10" s="18">
        <f>SUM(feb!H11 + mrt!L11 + apr!M11+ mei!P11+ L10)</f>
        <v>179</v>
      </c>
    </row>
    <row r="11" spans="1:13" x14ac:dyDescent="0.2">
      <c r="A11" s="48" t="s">
        <v>27</v>
      </c>
      <c r="B11" s="13"/>
      <c r="C11" s="13"/>
      <c r="D11" s="44"/>
      <c r="E11" s="13"/>
      <c r="F11" s="13"/>
      <c r="G11" s="13"/>
      <c r="H11" s="13"/>
      <c r="I11" s="13"/>
      <c r="J11" s="19">
        <f t="shared" si="0"/>
        <v>0</v>
      </c>
      <c r="K11" s="16">
        <f>SUM(feb!F11 + mrt!J11 + apr!K11+ mei!N11+ J11)</f>
        <v>0</v>
      </c>
      <c r="L11" s="17">
        <f t="shared" si="1"/>
        <v>0</v>
      </c>
      <c r="M11" s="18">
        <f>SUM(feb!H11 + mrt!L11 + apr!M11+ mei!P11+ L11)</f>
        <v>0</v>
      </c>
    </row>
    <row r="12" spans="1:13" x14ac:dyDescent="0.2">
      <c r="A12" s="48" t="s">
        <v>28</v>
      </c>
      <c r="B12" s="13"/>
      <c r="C12" s="13"/>
      <c r="D12" s="44">
        <v>115</v>
      </c>
      <c r="E12" s="13">
        <v>82</v>
      </c>
      <c r="F12" s="13">
        <v>110</v>
      </c>
      <c r="G12" s="13"/>
      <c r="H12" s="13">
        <v>85</v>
      </c>
      <c r="I12" s="13">
        <v>85</v>
      </c>
      <c r="J12" s="19">
        <f t="shared" si="0"/>
        <v>5</v>
      </c>
      <c r="K12" s="16">
        <f>SUM(feb!F12 + mrt!J12 + apr!K12+ mei!N12+ J12)</f>
        <v>5</v>
      </c>
      <c r="L12" s="17">
        <f t="shared" si="1"/>
        <v>477</v>
      </c>
      <c r="M12" s="18">
        <f>SUM(feb!H12 + mrt!L12 + apr!M12+ mei!P12+ L12)</f>
        <v>477</v>
      </c>
    </row>
    <row r="13" spans="1:13" x14ac:dyDescent="0.2">
      <c r="A13" s="48" t="s">
        <v>29</v>
      </c>
      <c r="B13" s="13"/>
      <c r="C13" s="13"/>
      <c r="D13" s="44"/>
      <c r="E13" s="13"/>
      <c r="F13" s="13">
        <v>150</v>
      </c>
      <c r="G13" s="13"/>
      <c r="H13" s="13">
        <v>140</v>
      </c>
      <c r="I13" s="13"/>
      <c r="J13" s="19">
        <f t="shared" si="0"/>
        <v>2</v>
      </c>
      <c r="K13" s="16">
        <f>SUM(feb!F13 + mrt!J13 + apr!K13+ mei!N13+ J13)</f>
        <v>2</v>
      </c>
      <c r="L13" s="17">
        <f t="shared" si="1"/>
        <v>290</v>
      </c>
      <c r="M13" s="18">
        <f>SUM(feb!H13 + mrt!L13 + apr!M13+ mei!P13+ L13)</f>
        <v>290</v>
      </c>
    </row>
    <row r="14" spans="1:13" x14ac:dyDescent="0.2">
      <c r="A14" s="48" t="s">
        <v>30</v>
      </c>
      <c r="B14" s="13"/>
      <c r="C14" s="13"/>
      <c r="D14" s="44"/>
      <c r="E14" s="13"/>
      <c r="F14" s="13"/>
      <c r="G14" s="13"/>
      <c r="H14" s="13"/>
      <c r="I14" s="13">
        <v>99</v>
      </c>
      <c r="J14" s="19">
        <f t="shared" si="0"/>
        <v>1</v>
      </c>
      <c r="K14" s="16">
        <f>SUM(feb!F14 + mrt!J14 + apr!K14+ mei!N14+ J14)</f>
        <v>1</v>
      </c>
      <c r="L14" s="17">
        <f t="shared" si="1"/>
        <v>99</v>
      </c>
      <c r="M14" s="18">
        <f>SUM(feb!H14 + mrt!L14 + apr!M14+ mei!P14+ L14)</f>
        <v>99</v>
      </c>
    </row>
    <row r="15" spans="1:13" x14ac:dyDescent="0.2">
      <c r="A15" s="48" t="s">
        <v>31</v>
      </c>
      <c r="B15" s="13"/>
      <c r="C15" s="13"/>
      <c r="D15" s="44"/>
      <c r="E15" s="13"/>
      <c r="F15" s="13"/>
      <c r="G15" s="13"/>
      <c r="H15" s="13"/>
      <c r="I15" s="13"/>
      <c r="J15" s="19">
        <f t="shared" si="0"/>
        <v>0</v>
      </c>
      <c r="K15" s="16">
        <f>SUM(feb!F15 + mrt!J15 + apr!K15+ mei!N15+ J15)</f>
        <v>0</v>
      </c>
      <c r="L15" s="17">
        <f t="shared" si="1"/>
        <v>0</v>
      </c>
      <c r="M15" s="18">
        <f>SUM(feb!H15 + mrt!L15 + apr!M15+ mei!P15+ L15)</f>
        <v>0</v>
      </c>
    </row>
    <row r="16" spans="1:13" x14ac:dyDescent="0.2">
      <c r="A16" s="48" t="s">
        <v>32</v>
      </c>
      <c r="B16" s="13"/>
      <c r="C16" s="13"/>
      <c r="D16" s="44"/>
      <c r="E16" s="13">
        <v>52</v>
      </c>
      <c r="F16" s="13"/>
      <c r="G16" s="13"/>
      <c r="H16" s="13"/>
      <c r="I16" s="13">
        <v>57</v>
      </c>
      <c r="J16" s="19">
        <f t="shared" si="0"/>
        <v>2</v>
      </c>
      <c r="K16" s="16">
        <f>SUM(feb!F16 + mrt!J16 + apr!K16+ mei!N16+ J16)</f>
        <v>2</v>
      </c>
      <c r="L16" s="17">
        <f t="shared" si="1"/>
        <v>109</v>
      </c>
      <c r="M16" s="18">
        <f>SUM(feb!H16 + mrt!L16 + apr!M16+ mei!P16+ L16)</f>
        <v>109</v>
      </c>
    </row>
    <row r="17" spans="1:13" x14ac:dyDescent="0.2">
      <c r="A17" s="48" t="s">
        <v>33</v>
      </c>
      <c r="B17" s="13"/>
      <c r="C17" s="13"/>
      <c r="D17" s="44"/>
      <c r="E17" s="13"/>
      <c r="F17" s="13"/>
      <c r="G17" s="13"/>
      <c r="H17" s="13"/>
      <c r="I17" s="13"/>
      <c r="J17" s="19">
        <f t="shared" si="0"/>
        <v>0</v>
      </c>
      <c r="K17" s="16">
        <f>SUM(feb!F17 + mrt!J17 + apr!K17+ mei!N17+ J17)</f>
        <v>0</v>
      </c>
      <c r="L17" s="17">
        <f t="shared" si="1"/>
        <v>0</v>
      </c>
      <c r="M17" s="18">
        <f>SUM(feb!H17 + mrt!L17 + apr!M17+ mei!P17+ L17)</f>
        <v>0</v>
      </c>
    </row>
    <row r="18" spans="1:13" x14ac:dyDescent="0.2">
      <c r="A18" s="48" t="s">
        <v>34</v>
      </c>
      <c r="B18" s="13"/>
      <c r="C18" s="13"/>
      <c r="D18" s="44"/>
      <c r="E18" s="13"/>
      <c r="F18" s="13"/>
      <c r="G18" s="13"/>
      <c r="H18" s="13"/>
      <c r="I18" s="13"/>
      <c r="J18" s="19">
        <f t="shared" si="0"/>
        <v>0</v>
      </c>
      <c r="K18" s="16">
        <f>SUM(feb!F18 + mrt!J18 + apr!K18+ mei!N18+ J18)</f>
        <v>0</v>
      </c>
      <c r="L18" s="17">
        <f t="shared" si="1"/>
        <v>0</v>
      </c>
      <c r="M18" s="18">
        <f>SUM(feb!H18 + mrt!L18 + apr!M18+ mei!P18+ L18)</f>
        <v>0</v>
      </c>
    </row>
    <row r="19" spans="1:13" x14ac:dyDescent="0.2">
      <c r="A19" s="48" t="s">
        <v>35</v>
      </c>
      <c r="B19" s="13"/>
      <c r="C19" s="13"/>
      <c r="D19" s="44"/>
      <c r="E19" s="13"/>
      <c r="F19" s="13"/>
      <c r="G19" s="13"/>
      <c r="H19" s="13"/>
      <c r="I19" s="13"/>
      <c r="J19" s="19">
        <f t="shared" si="0"/>
        <v>0</v>
      </c>
      <c r="K19" s="16">
        <f>SUM(feb!F19 + mrt!J19 + apr!K19+ mei!N19+ J19)</f>
        <v>0</v>
      </c>
      <c r="L19" s="17">
        <f t="shared" si="1"/>
        <v>0</v>
      </c>
      <c r="M19" s="18">
        <f>SUM(feb!H19 + mrt!L19 + apr!M19+ mei!P19+ L19)</f>
        <v>0</v>
      </c>
    </row>
    <row r="20" spans="1:13" x14ac:dyDescent="0.2">
      <c r="A20" s="48" t="s">
        <v>36</v>
      </c>
      <c r="B20" s="13"/>
      <c r="C20" s="13"/>
      <c r="D20" s="44">
        <v>135</v>
      </c>
      <c r="E20" s="13">
        <v>86</v>
      </c>
      <c r="F20" s="13">
        <v>150</v>
      </c>
      <c r="G20" s="13">
        <v>77</v>
      </c>
      <c r="H20" s="13">
        <v>140</v>
      </c>
      <c r="I20" s="13">
        <v>76</v>
      </c>
      <c r="J20" s="19">
        <f t="shared" si="0"/>
        <v>6</v>
      </c>
      <c r="K20" s="16">
        <f>SUM(feb!F20 + mrt!J20 + apr!K20+ mei!N20+ J20)</f>
        <v>6</v>
      </c>
      <c r="L20" s="17">
        <f t="shared" si="1"/>
        <v>664</v>
      </c>
      <c r="M20" s="18">
        <f>SUM(feb!H20 + mrt!L20 + apr!M20+ mei!P20+ L20)</f>
        <v>664</v>
      </c>
    </row>
    <row r="21" spans="1:13" x14ac:dyDescent="0.2">
      <c r="A21" s="48" t="s">
        <v>37</v>
      </c>
      <c r="B21" s="13"/>
      <c r="C21" s="13"/>
      <c r="D21" s="44"/>
      <c r="E21" s="13"/>
      <c r="F21" s="13"/>
      <c r="G21" s="13"/>
      <c r="H21" s="13"/>
      <c r="I21" s="13">
        <v>57</v>
      </c>
      <c r="J21" s="19">
        <f t="shared" si="0"/>
        <v>1</v>
      </c>
      <c r="K21" s="16">
        <f>SUM(feb!F21 + mrt!J21 + apr!K21+ mei!N21+ J21)</f>
        <v>1</v>
      </c>
      <c r="L21" s="17">
        <f t="shared" si="1"/>
        <v>57</v>
      </c>
      <c r="M21" s="18">
        <f>SUM(feb!H21 + mrt!L21 + apr!M21+ mei!P21+ L21)</f>
        <v>57</v>
      </c>
    </row>
    <row r="22" spans="1:13" x14ac:dyDescent="0.2">
      <c r="A22" s="48" t="s">
        <v>38</v>
      </c>
      <c r="B22" s="13"/>
      <c r="C22" s="13"/>
      <c r="D22" s="44"/>
      <c r="E22" s="13"/>
      <c r="F22" s="13"/>
      <c r="G22" s="13"/>
      <c r="H22" s="13"/>
      <c r="I22" s="13"/>
      <c r="J22" s="19">
        <f t="shared" si="0"/>
        <v>0</v>
      </c>
      <c r="K22" s="16">
        <f>SUM(feb!F22 + mrt!J22 + apr!K22+ mei!N22+ J22)</f>
        <v>0</v>
      </c>
      <c r="L22" s="17">
        <f t="shared" si="1"/>
        <v>0</v>
      </c>
      <c r="M22" s="18">
        <f>SUM(feb!H22 + mrt!L22 + apr!M22+ mei!P22+ L22)</f>
        <v>0</v>
      </c>
    </row>
    <row r="23" spans="1:13" x14ac:dyDescent="0.2">
      <c r="A23" s="48" t="s">
        <v>39</v>
      </c>
      <c r="B23" s="13"/>
      <c r="C23" s="13"/>
      <c r="D23" s="44">
        <v>115</v>
      </c>
      <c r="E23" s="13">
        <v>82</v>
      </c>
      <c r="F23" s="13">
        <v>110</v>
      </c>
      <c r="G23" s="13">
        <v>77</v>
      </c>
      <c r="H23" s="13">
        <v>85</v>
      </c>
      <c r="I23" s="13">
        <v>85</v>
      </c>
      <c r="J23" s="19">
        <f t="shared" si="0"/>
        <v>6</v>
      </c>
      <c r="K23" s="16">
        <f>SUM(feb!F23 + mrt!J23 + apr!K23+ mei!N23+ J23)</f>
        <v>6</v>
      </c>
      <c r="L23" s="17">
        <f t="shared" si="1"/>
        <v>554</v>
      </c>
      <c r="M23" s="18">
        <f>SUM(feb!H23 + mrt!L23 + apr!M23+ mei!P23+ L23)</f>
        <v>554</v>
      </c>
    </row>
    <row r="24" spans="1:13" x14ac:dyDescent="0.2">
      <c r="A24" s="48" t="s">
        <v>40</v>
      </c>
      <c r="B24" s="13"/>
      <c r="C24" s="13"/>
      <c r="D24" s="44"/>
      <c r="E24" s="13"/>
      <c r="F24" s="13"/>
      <c r="G24" s="13"/>
      <c r="H24" s="13"/>
      <c r="I24" s="13"/>
      <c r="J24" s="19">
        <f t="shared" si="0"/>
        <v>0</v>
      </c>
      <c r="K24" s="16">
        <f>SUM(feb!F24 + mrt!J24 + apr!K24+ mei!N24+ J24)</f>
        <v>0</v>
      </c>
      <c r="L24" s="17">
        <f t="shared" si="1"/>
        <v>0</v>
      </c>
      <c r="M24" s="18">
        <f>SUM(feb!H24 + mrt!L24 + apr!M24+ mei!P24+ L24)</f>
        <v>0</v>
      </c>
    </row>
    <row r="25" spans="1:13" x14ac:dyDescent="0.2">
      <c r="A25" s="48" t="s">
        <v>41</v>
      </c>
      <c r="B25" s="13"/>
      <c r="C25" s="13"/>
      <c r="D25" s="44"/>
      <c r="E25" s="13">
        <v>82</v>
      </c>
      <c r="F25" s="13">
        <v>110</v>
      </c>
      <c r="G25" s="13"/>
      <c r="H25" s="13"/>
      <c r="I25" s="13"/>
      <c r="J25" s="19">
        <f t="shared" si="0"/>
        <v>2</v>
      </c>
      <c r="K25" s="16">
        <f>SUM(feb!F25 + mrt!J25 + apr!K25+ mei!N25+ J25)</f>
        <v>2</v>
      </c>
      <c r="L25" s="17">
        <f t="shared" si="1"/>
        <v>192</v>
      </c>
      <c r="M25" s="18">
        <f>SUM(feb!H25 + mrt!L25 + apr!M25+ mei!P25+ L25)</f>
        <v>192</v>
      </c>
    </row>
    <row r="26" spans="1:13" x14ac:dyDescent="0.2">
      <c r="A26" s="48" t="s">
        <v>42</v>
      </c>
      <c r="B26" s="13"/>
      <c r="C26" s="13"/>
      <c r="D26" s="44"/>
      <c r="E26" s="13">
        <v>82</v>
      </c>
      <c r="F26" s="13">
        <v>110</v>
      </c>
      <c r="G26" s="13">
        <v>77</v>
      </c>
      <c r="H26" s="13">
        <v>85</v>
      </c>
      <c r="I26" s="13">
        <v>85</v>
      </c>
      <c r="J26" s="19">
        <f t="shared" si="0"/>
        <v>5</v>
      </c>
      <c r="K26" s="16">
        <f>SUM(feb!F26 + mrt!J26 + apr!K26+ mei!N26+ J26)</f>
        <v>5</v>
      </c>
      <c r="L26" s="17">
        <f t="shared" si="1"/>
        <v>439</v>
      </c>
      <c r="M26" s="18">
        <f>SUM(feb!H26 + mrt!L26 + apr!M26+ mei!P26+ L26)</f>
        <v>439</v>
      </c>
    </row>
    <row r="27" spans="1:13" x14ac:dyDescent="0.2">
      <c r="A27" s="48" t="s">
        <v>43</v>
      </c>
      <c r="B27" s="13"/>
      <c r="C27" s="13"/>
      <c r="D27" s="44"/>
      <c r="E27" s="13"/>
      <c r="F27" s="13"/>
      <c r="G27" s="13"/>
      <c r="H27" s="13"/>
      <c r="I27" s="13"/>
      <c r="J27" s="19">
        <f t="shared" si="0"/>
        <v>0</v>
      </c>
      <c r="K27" s="16">
        <f>SUM(feb!F27 + mrt!J27 + apr!K27+ mei!N27+ J27)</f>
        <v>0</v>
      </c>
      <c r="L27" s="17">
        <f t="shared" si="1"/>
        <v>0</v>
      </c>
      <c r="M27" s="18">
        <f>SUM(feb!H27 + mrt!L27 + apr!M27+ mei!P27+ L27)</f>
        <v>0</v>
      </c>
    </row>
    <row r="28" spans="1:13" x14ac:dyDescent="0.2">
      <c r="A28" s="48" t="s">
        <v>44</v>
      </c>
      <c r="B28" s="13"/>
      <c r="C28" s="13"/>
      <c r="D28" s="44">
        <v>140</v>
      </c>
      <c r="E28" s="13">
        <v>86</v>
      </c>
      <c r="F28" s="13">
        <v>150</v>
      </c>
      <c r="G28" s="13"/>
      <c r="H28" s="13">
        <v>140</v>
      </c>
      <c r="I28" s="13"/>
      <c r="J28" s="19">
        <f t="shared" si="0"/>
        <v>4</v>
      </c>
      <c r="K28" s="16">
        <f>SUM(feb!F28 + mrt!J28 + apr!K28+ mei!N28+ J28)</f>
        <v>4</v>
      </c>
      <c r="L28" s="17">
        <f t="shared" si="1"/>
        <v>516</v>
      </c>
      <c r="M28" s="18">
        <f>SUM(feb!H28 + mrt!L28 + apr!M28+ mei!P28+ L28)</f>
        <v>516</v>
      </c>
    </row>
    <row r="29" spans="1:13" x14ac:dyDescent="0.2">
      <c r="A29" s="48" t="s">
        <v>45</v>
      </c>
      <c r="B29" s="13"/>
      <c r="C29" s="13"/>
      <c r="D29" s="44"/>
      <c r="E29" s="13"/>
      <c r="F29" s="13"/>
      <c r="G29" s="13"/>
      <c r="H29" s="13"/>
      <c r="I29" s="13"/>
      <c r="J29" s="19">
        <f t="shared" si="0"/>
        <v>0</v>
      </c>
      <c r="K29" s="16">
        <f>SUM(feb!F29 + mrt!J29 + apr!K29+ mei!N29+ J29)</f>
        <v>0</v>
      </c>
      <c r="L29" s="17">
        <f t="shared" si="1"/>
        <v>0</v>
      </c>
      <c r="M29" s="18">
        <f>SUM(feb!H29 + mrt!L29 + apr!M29+ mei!P29+ L29)</f>
        <v>0</v>
      </c>
    </row>
    <row r="30" spans="1:13" x14ac:dyDescent="0.2">
      <c r="A30" s="48" t="s">
        <v>46</v>
      </c>
      <c r="B30" s="13"/>
      <c r="C30" s="13"/>
      <c r="D30" s="44"/>
      <c r="E30" s="13"/>
      <c r="F30" s="13"/>
      <c r="G30" s="13"/>
      <c r="H30" s="13"/>
      <c r="I30" s="13"/>
      <c r="J30" s="19">
        <f t="shared" si="0"/>
        <v>0</v>
      </c>
      <c r="K30" s="16">
        <f>SUM(feb!F30 + mrt!J30 + apr!K30+ mei!N30+ J30)</f>
        <v>0</v>
      </c>
      <c r="L30" s="17">
        <f t="shared" si="1"/>
        <v>0</v>
      </c>
      <c r="M30" s="18">
        <f>SUM(feb!H30 + mrt!L30 + apr!M30+ mei!P30+ L30)</f>
        <v>0</v>
      </c>
    </row>
    <row r="31" spans="1:13" x14ac:dyDescent="0.2">
      <c r="A31" s="48" t="s">
        <v>47</v>
      </c>
      <c r="B31" s="13"/>
      <c r="C31" s="13"/>
      <c r="D31" s="44"/>
      <c r="E31" s="13"/>
      <c r="F31" s="13"/>
      <c r="G31" s="13"/>
      <c r="H31" s="13"/>
      <c r="I31" s="13">
        <v>99</v>
      </c>
      <c r="J31" s="19">
        <f t="shared" si="0"/>
        <v>1</v>
      </c>
      <c r="K31" s="16">
        <f>SUM(feb!F31 + mrt!J31 + apr!K31+ mei!N31+ J31)</f>
        <v>1</v>
      </c>
      <c r="L31" s="17">
        <f t="shared" si="1"/>
        <v>99</v>
      </c>
      <c r="M31" s="18">
        <f>SUM(feb!H31 + mrt!L31 + apr!M31+ mei!P31+ L31)</f>
        <v>99</v>
      </c>
    </row>
    <row r="32" spans="1:13" x14ac:dyDescent="0.2">
      <c r="A32" s="48" t="s">
        <v>48</v>
      </c>
      <c r="B32" s="13"/>
      <c r="C32" s="13"/>
      <c r="D32" s="44"/>
      <c r="E32" s="13"/>
      <c r="F32" s="13"/>
      <c r="G32" s="13"/>
      <c r="H32" s="13"/>
      <c r="I32" s="13"/>
      <c r="J32" s="19">
        <f t="shared" si="0"/>
        <v>0</v>
      </c>
      <c r="K32" s="16">
        <f>SUM(feb!F32 + mrt!J32 + apr!K32+ mei!N32+ J32)</f>
        <v>0</v>
      </c>
      <c r="L32" s="17">
        <f t="shared" si="1"/>
        <v>0</v>
      </c>
      <c r="M32" s="18">
        <f>SUM(feb!H32 + mrt!L32 + apr!M32+ mei!P32+ L32)</f>
        <v>0</v>
      </c>
    </row>
    <row r="33" spans="1:13" x14ac:dyDescent="0.2">
      <c r="A33" s="48" t="s">
        <v>49</v>
      </c>
      <c r="B33" s="13"/>
      <c r="C33" s="13"/>
      <c r="D33" s="44">
        <v>135</v>
      </c>
      <c r="E33" s="13">
        <v>86</v>
      </c>
      <c r="F33" s="13">
        <v>150</v>
      </c>
      <c r="G33" s="13"/>
      <c r="H33" s="13"/>
      <c r="I33" s="13">
        <v>93</v>
      </c>
      <c r="J33" s="19">
        <f t="shared" si="0"/>
        <v>4</v>
      </c>
      <c r="K33" s="16">
        <f>SUM(feb!F33 + mrt!J33 + apr!K33+ mei!N33+ J33)</f>
        <v>4</v>
      </c>
      <c r="L33" s="17">
        <f t="shared" si="1"/>
        <v>464</v>
      </c>
      <c r="M33" s="18">
        <f>SUM(feb!H33 + mrt!L33 + apr!M33+ mei!P33+ L33)</f>
        <v>464</v>
      </c>
    </row>
    <row r="34" spans="1:13" x14ac:dyDescent="0.2">
      <c r="A34" s="48" t="s">
        <v>50</v>
      </c>
      <c r="B34" s="13"/>
      <c r="C34" s="13"/>
      <c r="D34" s="44"/>
      <c r="E34" s="13"/>
      <c r="F34" s="13"/>
      <c r="G34" s="13"/>
      <c r="H34" s="13"/>
      <c r="I34" s="13"/>
      <c r="J34" s="19">
        <f t="shared" si="0"/>
        <v>0</v>
      </c>
      <c r="K34" s="16">
        <f>SUM(feb!F34 + mrt!J34 + apr!K34+ mei!N34+ J34)</f>
        <v>0</v>
      </c>
      <c r="L34" s="17">
        <f t="shared" si="1"/>
        <v>0</v>
      </c>
      <c r="M34" s="18">
        <f>SUM(feb!H34 + mrt!L34 + apr!M34+ mei!P34+ L34)</f>
        <v>0</v>
      </c>
    </row>
    <row r="35" spans="1:13" x14ac:dyDescent="0.2">
      <c r="A35" s="48" t="s">
        <v>51</v>
      </c>
      <c r="B35" s="13"/>
      <c r="C35" s="13"/>
      <c r="D35" s="44"/>
      <c r="E35" s="13">
        <v>52</v>
      </c>
      <c r="F35" s="13"/>
      <c r="G35" s="13"/>
      <c r="H35" s="13"/>
      <c r="I35" s="13"/>
      <c r="J35" s="19">
        <f t="shared" si="0"/>
        <v>1</v>
      </c>
      <c r="K35" s="16">
        <f>SUM(feb!F35 + mrt!J35 + apr!K35+ mei!N35+ J35)</f>
        <v>1</v>
      </c>
      <c r="L35" s="17">
        <f t="shared" si="1"/>
        <v>52</v>
      </c>
      <c r="M35" s="18">
        <f>SUM(feb!H35 + mrt!L35 + apr!M35+ mei!P35+ L35)</f>
        <v>52</v>
      </c>
    </row>
    <row r="36" spans="1:13" x14ac:dyDescent="0.2">
      <c r="A36" s="48" t="s">
        <v>52</v>
      </c>
      <c r="B36" s="13"/>
      <c r="C36" s="13"/>
      <c r="D36" s="44">
        <v>140</v>
      </c>
      <c r="E36" s="13">
        <v>70</v>
      </c>
      <c r="F36" s="13"/>
      <c r="G36" s="13">
        <v>85</v>
      </c>
      <c r="H36" s="13"/>
      <c r="I36" s="13">
        <v>99</v>
      </c>
      <c r="J36" s="19">
        <f t="shared" si="0"/>
        <v>4</v>
      </c>
      <c r="K36" s="16">
        <f>SUM(feb!F36 + mrt!J36 + apr!K36+ mei!N36+ J36)</f>
        <v>4</v>
      </c>
      <c r="L36" s="17">
        <f t="shared" si="1"/>
        <v>394</v>
      </c>
      <c r="M36" s="18">
        <f>SUM(feb!H36 + mrt!L36 + apr!M36+ mei!P36+ L36)</f>
        <v>394</v>
      </c>
    </row>
    <row r="37" spans="1:13" x14ac:dyDescent="0.2">
      <c r="A37" s="48" t="s">
        <v>53</v>
      </c>
      <c r="B37" s="13"/>
      <c r="C37" s="13"/>
      <c r="D37" s="44"/>
      <c r="E37" s="13"/>
      <c r="F37" s="13"/>
      <c r="G37" s="13"/>
      <c r="H37" s="13"/>
      <c r="I37" s="13"/>
      <c r="J37" s="19">
        <f t="shared" ref="J37:J68" si="4">COUNT(B37:I37)</f>
        <v>0</v>
      </c>
      <c r="K37" s="16">
        <f>SUM(feb!F37 + mrt!J37 + apr!K37+ mei!N37+ J37)</f>
        <v>0</v>
      </c>
      <c r="L37" s="17">
        <f t="shared" ref="L37:L68" si="5">SUM(B37:I37)</f>
        <v>0</v>
      </c>
      <c r="M37" s="18">
        <f>SUM(feb!H37 + mrt!L37 + apr!M37+ mei!P37+ L37)</f>
        <v>0</v>
      </c>
    </row>
    <row r="38" spans="1:13" x14ac:dyDescent="0.2">
      <c r="A38" s="48" t="s">
        <v>54</v>
      </c>
      <c r="B38" s="13"/>
      <c r="C38" s="13"/>
      <c r="D38" s="44">
        <v>140</v>
      </c>
      <c r="E38" s="13">
        <v>70</v>
      </c>
      <c r="F38" s="13">
        <v>148</v>
      </c>
      <c r="G38" s="13"/>
      <c r="H38" s="13"/>
      <c r="I38" s="13">
        <v>99</v>
      </c>
      <c r="J38" s="19">
        <f t="shared" si="4"/>
        <v>4</v>
      </c>
      <c r="K38" s="16">
        <f>SUM(feb!F38 + mrt!J38 + apr!K38+ mei!N38+ J38)</f>
        <v>4</v>
      </c>
      <c r="L38" s="17">
        <f t="shared" si="5"/>
        <v>457</v>
      </c>
      <c r="M38" s="18">
        <f>SUM(feb!H38 + mrt!L38 + apr!M38+ mei!P38+ L38)</f>
        <v>457</v>
      </c>
    </row>
    <row r="39" spans="1:13" x14ac:dyDescent="0.2">
      <c r="A39" s="48" t="s">
        <v>55</v>
      </c>
      <c r="B39" s="13"/>
      <c r="C39" s="13"/>
      <c r="D39" s="44"/>
      <c r="E39" s="13"/>
      <c r="F39" s="13"/>
      <c r="G39" s="13"/>
      <c r="H39" s="13"/>
      <c r="I39" s="13"/>
      <c r="J39" s="19">
        <f t="shared" si="4"/>
        <v>0</v>
      </c>
      <c r="K39" s="16">
        <f>SUM(feb!F39 + mrt!J39 + apr!K39+ mei!N39+ J39)</f>
        <v>0</v>
      </c>
      <c r="L39" s="17">
        <f t="shared" si="5"/>
        <v>0</v>
      </c>
      <c r="M39" s="18">
        <f>SUM(feb!H39 + mrt!L39 + apr!M39+ mei!P39+ L39)</f>
        <v>0</v>
      </c>
    </row>
    <row r="40" spans="1:13" x14ac:dyDescent="0.2">
      <c r="A40" s="48" t="s">
        <v>56</v>
      </c>
      <c r="B40" s="13"/>
      <c r="C40" s="13"/>
      <c r="D40" s="44"/>
      <c r="E40" s="13"/>
      <c r="F40" s="13"/>
      <c r="G40" s="13"/>
      <c r="H40" s="13">
        <v>140</v>
      </c>
      <c r="J40" s="19">
        <f t="shared" si="4"/>
        <v>1</v>
      </c>
      <c r="K40" s="16">
        <f>SUM(feb!F40 + mrt!J40 + apr!K40+ mei!N40+ J40)</f>
        <v>1</v>
      </c>
      <c r="L40" s="17">
        <f t="shared" si="5"/>
        <v>140</v>
      </c>
      <c r="M40" s="18">
        <f>SUM(feb!H40 + mrt!L40 + apr!M40+ mei!P40+ L40)</f>
        <v>140</v>
      </c>
    </row>
    <row r="41" spans="1:13" x14ac:dyDescent="0.2">
      <c r="A41" s="48" t="s">
        <v>57</v>
      </c>
      <c r="B41" s="13"/>
      <c r="C41" s="13"/>
      <c r="D41" s="44"/>
      <c r="E41" s="13">
        <v>52</v>
      </c>
      <c r="F41" s="13"/>
      <c r="G41" s="13"/>
      <c r="H41" s="13"/>
      <c r="I41" s="13">
        <v>57</v>
      </c>
      <c r="J41" s="19">
        <f>COUNT(B41:I41)</f>
        <v>2</v>
      </c>
      <c r="K41" s="16">
        <f>SUM(feb!F41 + mrt!J41 + apr!K41+ mei!N41+ J41)</f>
        <v>2</v>
      </c>
      <c r="L41" s="17">
        <f>SUM(B41:I41)</f>
        <v>109</v>
      </c>
      <c r="M41" s="18">
        <f>SUM(feb!H41 + mrt!L41 + apr!M41+ mei!P41+ L41)</f>
        <v>109</v>
      </c>
    </row>
    <row r="42" spans="1:13" x14ac:dyDescent="0.2">
      <c r="A42" s="48" t="s">
        <v>58</v>
      </c>
      <c r="B42" s="13"/>
      <c r="C42" s="13"/>
      <c r="D42" s="44"/>
      <c r="E42" s="13"/>
      <c r="F42" s="13"/>
      <c r="G42" s="13"/>
      <c r="H42" s="13"/>
      <c r="I42" s="13"/>
      <c r="J42" s="19">
        <f t="shared" si="4"/>
        <v>0</v>
      </c>
      <c r="K42" s="16">
        <f>SUM(feb!F42 + mrt!J42 + apr!K42+ mei!N42+ J42)</f>
        <v>0</v>
      </c>
      <c r="L42" s="17">
        <f t="shared" si="5"/>
        <v>0</v>
      </c>
      <c r="M42" s="18">
        <f>SUM(feb!H42 + mrt!L42 + apr!M42+ mei!P42+ L42)</f>
        <v>0</v>
      </c>
    </row>
    <row r="43" spans="1:13" x14ac:dyDescent="0.2">
      <c r="A43" s="48" t="s">
        <v>59</v>
      </c>
      <c r="B43" s="13"/>
      <c r="C43" s="13"/>
      <c r="D43" s="44"/>
      <c r="E43" s="13"/>
      <c r="F43" s="13"/>
      <c r="G43" s="13"/>
      <c r="H43" s="13"/>
      <c r="I43" s="13"/>
      <c r="J43" s="19">
        <f t="shared" si="4"/>
        <v>0</v>
      </c>
      <c r="K43" s="16">
        <f>SUM(feb!F43 + mrt!J43 + apr!K43+ mei!N43+ J43)</f>
        <v>0</v>
      </c>
      <c r="L43" s="17">
        <f t="shared" si="5"/>
        <v>0</v>
      </c>
      <c r="M43" s="18">
        <f>SUM(feb!H43 + mrt!L43 + apr!M43+ mei!P43+ L43)</f>
        <v>0</v>
      </c>
    </row>
    <row r="44" spans="1:13" x14ac:dyDescent="0.2">
      <c r="A44" s="48" t="s">
        <v>60</v>
      </c>
      <c r="B44" s="13"/>
      <c r="C44" s="13"/>
      <c r="D44" s="44">
        <v>122</v>
      </c>
      <c r="E44" s="13"/>
      <c r="F44" s="13">
        <v>79</v>
      </c>
      <c r="G44" s="13">
        <v>58</v>
      </c>
      <c r="H44" s="13">
        <v>75</v>
      </c>
      <c r="I44" s="13">
        <v>57</v>
      </c>
      <c r="J44" s="19">
        <f t="shared" si="4"/>
        <v>5</v>
      </c>
      <c r="K44" s="16">
        <f>SUM(feb!F44 + mrt!J44 + apr!K44+ mei!N44+ J44)</f>
        <v>5</v>
      </c>
      <c r="L44" s="17">
        <f t="shared" si="5"/>
        <v>391</v>
      </c>
      <c r="M44" s="18">
        <f>SUM(feb!H44 + mrt!L44 + apr!M44+ mei!P44+ L44)</f>
        <v>391</v>
      </c>
    </row>
    <row r="45" spans="1:13" x14ac:dyDescent="0.2">
      <c r="A45" s="48" t="s">
        <v>61</v>
      </c>
      <c r="B45" s="13"/>
      <c r="C45" s="13"/>
      <c r="D45" s="44"/>
      <c r="E45" s="13"/>
      <c r="F45" s="13">
        <v>150</v>
      </c>
      <c r="G45" s="13"/>
      <c r="H45" s="13">
        <v>140</v>
      </c>
      <c r="I45" s="13"/>
      <c r="J45" s="19">
        <f t="shared" si="4"/>
        <v>2</v>
      </c>
      <c r="K45" s="16">
        <f>SUM(feb!F45 + mrt!J45 + apr!K45+ mei!N45+ J45)</f>
        <v>2</v>
      </c>
      <c r="L45" s="17">
        <f t="shared" si="5"/>
        <v>290</v>
      </c>
      <c r="M45" s="18">
        <f>SUM(feb!H45 + mrt!L45 + apr!M45+ mei!P45+ L45)</f>
        <v>290</v>
      </c>
    </row>
    <row r="46" spans="1:13" x14ac:dyDescent="0.2">
      <c r="A46" s="48" t="s">
        <v>62</v>
      </c>
      <c r="B46" s="13"/>
      <c r="C46" s="13"/>
      <c r="D46" s="44"/>
      <c r="E46" s="13"/>
      <c r="F46" s="13"/>
      <c r="G46" s="13"/>
      <c r="H46" s="13"/>
      <c r="I46" s="13"/>
      <c r="J46" s="19">
        <f t="shared" si="4"/>
        <v>0</v>
      </c>
      <c r="K46" s="16">
        <f>SUM(feb!F46 + mrt!J46 + apr!K46+ mei!N46+ J46)</f>
        <v>0</v>
      </c>
      <c r="L46" s="17">
        <f t="shared" si="5"/>
        <v>0</v>
      </c>
      <c r="M46" s="18">
        <f>SUM(feb!H46 + mrt!L46 + apr!M46+ mei!P46+ L46)</f>
        <v>0</v>
      </c>
    </row>
    <row r="47" spans="1:13" x14ac:dyDescent="0.2">
      <c r="A47" s="48" t="s">
        <v>63</v>
      </c>
      <c r="B47" s="13"/>
      <c r="C47" s="13"/>
      <c r="D47" s="44"/>
      <c r="E47" s="13"/>
      <c r="F47" s="13"/>
      <c r="G47" s="13"/>
      <c r="H47" s="13"/>
      <c r="I47" s="13"/>
      <c r="J47" s="19">
        <f t="shared" si="4"/>
        <v>0</v>
      </c>
      <c r="K47" s="16">
        <f>SUM(feb!F47 + mrt!J47 + apr!K47+ mei!N47+ J47)</f>
        <v>0</v>
      </c>
      <c r="L47" s="17">
        <f t="shared" si="5"/>
        <v>0</v>
      </c>
      <c r="M47" s="18">
        <f>SUM(feb!H47 + mrt!L47 + apr!M47+ mei!P47+ L47)</f>
        <v>0</v>
      </c>
    </row>
    <row r="48" spans="1:13" x14ac:dyDescent="0.2">
      <c r="A48" s="48" t="s">
        <v>64</v>
      </c>
      <c r="B48" s="13"/>
      <c r="C48" s="13"/>
      <c r="D48" s="44"/>
      <c r="E48" s="13"/>
      <c r="F48" s="13"/>
      <c r="G48" s="13"/>
      <c r="H48" s="13"/>
      <c r="I48" s="13"/>
      <c r="J48" s="19">
        <f t="shared" si="4"/>
        <v>0</v>
      </c>
      <c r="K48" s="16">
        <f>SUM(feb!F48 + mrt!J48 + apr!K48+ mei!N48+ J48)</f>
        <v>0</v>
      </c>
      <c r="L48" s="17">
        <f t="shared" si="5"/>
        <v>0</v>
      </c>
      <c r="M48" s="18">
        <f>SUM(feb!H48 + mrt!L48 + apr!M48+ mei!P48+ L48)</f>
        <v>0</v>
      </c>
    </row>
    <row r="49" spans="1:13" x14ac:dyDescent="0.2">
      <c r="A49" s="48" t="s">
        <v>65</v>
      </c>
      <c r="B49" s="13"/>
      <c r="C49" s="13"/>
      <c r="D49" s="44">
        <v>115</v>
      </c>
      <c r="E49" s="13">
        <v>82</v>
      </c>
      <c r="F49" s="13">
        <v>110</v>
      </c>
      <c r="G49" s="13">
        <v>77</v>
      </c>
      <c r="H49" s="13">
        <v>85</v>
      </c>
      <c r="I49" s="13">
        <v>85</v>
      </c>
      <c r="J49" s="19">
        <f t="shared" si="4"/>
        <v>6</v>
      </c>
      <c r="K49" s="16">
        <f>SUM(feb!F49 + mrt!J49 + apr!K49+ mei!N49+ J49)</f>
        <v>6</v>
      </c>
      <c r="L49" s="17">
        <f t="shared" si="5"/>
        <v>554</v>
      </c>
      <c r="M49" s="18">
        <f>SUM(feb!H49 + mrt!L49 + apr!M49+ mei!P49+ L49)</f>
        <v>554</v>
      </c>
    </row>
    <row r="50" spans="1:13" x14ac:dyDescent="0.2">
      <c r="A50" s="48" t="s">
        <v>66</v>
      </c>
      <c r="B50" s="13"/>
      <c r="C50" s="13"/>
      <c r="D50" s="44"/>
      <c r="E50" s="13"/>
      <c r="F50" s="13"/>
      <c r="G50" s="13"/>
      <c r="H50" s="13"/>
      <c r="I50" s="13"/>
      <c r="J50" s="19">
        <f t="shared" si="4"/>
        <v>0</v>
      </c>
      <c r="K50" s="16">
        <f>SUM(feb!F50 + mrt!J50 + apr!K50+ mei!N50+ J50)</f>
        <v>0</v>
      </c>
      <c r="L50" s="17">
        <f t="shared" si="5"/>
        <v>0</v>
      </c>
      <c r="M50" s="18">
        <f>SUM(feb!H50 + mrt!L50 + apr!M50+ mei!P50+ L50)</f>
        <v>0</v>
      </c>
    </row>
    <row r="51" spans="1:13" x14ac:dyDescent="0.2">
      <c r="A51" s="48" t="s">
        <v>67</v>
      </c>
      <c r="B51" s="13"/>
      <c r="C51" s="13"/>
      <c r="D51" s="44">
        <v>140</v>
      </c>
      <c r="E51" s="13">
        <v>86</v>
      </c>
      <c r="F51" s="13"/>
      <c r="G51" s="13"/>
      <c r="H51" s="13"/>
      <c r="I51" s="13">
        <v>93</v>
      </c>
      <c r="J51" s="19">
        <f t="shared" si="4"/>
        <v>3</v>
      </c>
      <c r="K51" s="16">
        <f>SUM(feb!F51 + mrt!J51 + apr!K51+ mei!N51+ J51)</f>
        <v>3</v>
      </c>
      <c r="L51" s="17">
        <f t="shared" si="5"/>
        <v>319</v>
      </c>
      <c r="M51" s="18">
        <f>SUM(feb!H51 + mrt!L51 + apr!M51+ mei!P51+ L51)</f>
        <v>319</v>
      </c>
    </row>
    <row r="52" spans="1:13" x14ac:dyDescent="0.2">
      <c r="A52" s="48" t="s">
        <v>68</v>
      </c>
      <c r="B52" s="13"/>
      <c r="C52" s="13"/>
      <c r="D52" s="44"/>
      <c r="E52" s="13">
        <v>52</v>
      </c>
      <c r="F52" s="13">
        <v>52</v>
      </c>
      <c r="G52" s="13"/>
      <c r="H52" s="13">
        <v>58</v>
      </c>
      <c r="I52" s="13">
        <v>57</v>
      </c>
      <c r="J52" s="19">
        <f t="shared" si="4"/>
        <v>4</v>
      </c>
      <c r="K52" s="16">
        <f>SUM(feb!F52 + mrt!J52 + apr!K52+ mei!N52+ J52)</f>
        <v>4</v>
      </c>
      <c r="L52" s="17">
        <f t="shared" si="5"/>
        <v>219</v>
      </c>
      <c r="M52" s="18">
        <f>SUM(feb!H52 + mrt!L52 + apr!M52+ mei!P52+ L52)</f>
        <v>219</v>
      </c>
    </row>
    <row r="53" spans="1:13" x14ac:dyDescent="0.2">
      <c r="A53" s="48" t="s">
        <v>69</v>
      </c>
      <c r="B53" s="13"/>
      <c r="C53" s="13"/>
      <c r="D53" s="44"/>
      <c r="E53" s="13">
        <v>52</v>
      </c>
      <c r="F53" s="13"/>
      <c r="G53" s="13"/>
      <c r="H53" s="13"/>
      <c r="I53" s="13">
        <v>57</v>
      </c>
      <c r="J53" s="19">
        <f t="shared" si="4"/>
        <v>2</v>
      </c>
      <c r="K53" s="16">
        <f>SUM(feb!F53 + mrt!J53 + apr!K53+ mei!N53+ J53)</f>
        <v>2</v>
      </c>
      <c r="L53" s="17">
        <f t="shared" si="5"/>
        <v>109</v>
      </c>
      <c r="M53" s="18">
        <f>SUM(feb!H53 + mrt!L53 + apr!M53+ mei!P53+ L53)</f>
        <v>109</v>
      </c>
    </row>
    <row r="54" spans="1:13" x14ac:dyDescent="0.2">
      <c r="A54" s="50" t="s">
        <v>73</v>
      </c>
      <c r="B54" s="13"/>
      <c r="C54" s="13"/>
      <c r="D54" s="44">
        <v>135</v>
      </c>
      <c r="E54" s="13">
        <v>86</v>
      </c>
      <c r="F54" s="13">
        <v>150</v>
      </c>
      <c r="G54" s="13"/>
      <c r="H54" s="13"/>
      <c r="I54" s="13">
        <v>93</v>
      </c>
      <c r="J54" s="19">
        <f t="shared" si="4"/>
        <v>4</v>
      </c>
      <c r="K54" s="16">
        <f>SUM(feb!F54 + mrt!J54 + apr!K54+ mei!N54+ J54)</f>
        <v>4</v>
      </c>
      <c r="L54" s="17">
        <f t="shared" si="5"/>
        <v>464</v>
      </c>
      <c r="M54" s="18">
        <f>SUM(feb!H54 + mrt!L54 + apr!M54+ mei!P54+ L54)</f>
        <v>464</v>
      </c>
    </row>
    <row r="55" spans="1:13" x14ac:dyDescent="0.2">
      <c r="A55" s="50" t="s">
        <v>74</v>
      </c>
      <c r="B55" s="13"/>
      <c r="C55" s="13"/>
      <c r="D55" s="44"/>
      <c r="E55" s="13"/>
      <c r="F55" s="13"/>
      <c r="G55" s="13"/>
      <c r="H55" s="13"/>
      <c r="I55" s="13"/>
      <c r="J55" s="19">
        <f t="shared" si="4"/>
        <v>0</v>
      </c>
      <c r="K55" s="16">
        <f>SUM(feb!F55 + mrt!J55 + apr!K55+ mei!N55+ J55)</f>
        <v>0</v>
      </c>
      <c r="L55" s="17">
        <f t="shared" si="5"/>
        <v>0</v>
      </c>
      <c r="M55" s="18">
        <f>SUM(feb!H55 + mrt!L55 + apr!M55+ mei!P55+ L55)</f>
        <v>0</v>
      </c>
    </row>
    <row r="56" spans="1:13" x14ac:dyDescent="0.2">
      <c r="A56" s="50" t="s">
        <v>75</v>
      </c>
      <c r="B56" s="13"/>
      <c r="C56" s="13"/>
      <c r="D56" s="44"/>
      <c r="E56" s="13"/>
      <c r="F56" s="13"/>
      <c r="G56" s="13"/>
      <c r="H56" s="13"/>
      <c r="I56" s="13"/>
      <c r="J56" s="19">
        <f t="shared" si="4"/>
        <v>0</v>
      </c>
      <c r="K56" s="16">
        <f>SUM(feb!F56 + mrt!J56 + apr!K56+ mei!N56+ J56)</f>
        <v>0</v>
      </c>
      <c r="L56" s="17">
        <f t="shared" si="5"/>
        <v>0</v>
      </c>
      <c r="M56" s="18">
        <f>SUM(feb!H56 + mrt!L56 + apr!M56+ mei!P56+ L56)</f>
        <v>0</v>
      </c>
    </row>
    <row r="57" spans="1:13" x14ac:dyDescent="0.2">
      <c r="A57" s="50" t="s">
        <v>76</v>
      </c>
      <c r="B57" s="13"/>
      <c r="C57" s="13"/>
      <c r="D57" s="44">
        <v>115</v>
      </c>
      <c r="E57" s="13">
        <v>82</v>
      </c>
      <c r="F57" s="13">
        <v>110</v>
      </c>
      <c r="G57" s="13">
        <v>77</v>
      </c>
      <c r="H57" s="13">
        <v>85</v>
      </c>
      <c r="I57" s="13">
        <v>85</v>
      </c>
      <c r="J57" s="19">
        <f t="shared" si="4"/>
        <v>6</v>
      </c>
      <c r="K57" s="16">
        <f>SUM(feb!F57 + mrt!J57 + apr!K57+ mei!N57+ J57)</f>
        <v>6</v>
      </c>
      <c r="L57" s="17">
        <f t="shared" si="5"/>
        <v>554</v>
      </c>
      <c r="M57" s="18">
        <f>SUM(feb!H57 + mrt!L57 + apr!M57+ mei!P57+ L57)</f>
        <v>554</v>
      </c>
    </row>
    <row r="58" spans="1:13" x14ac:dyDescent="0.2">
      <c r="A58" s="50" t="s">
        <v>77</v>
      </c>
      <c r="B58" s="13"/>
      <c r="C58" s="13"/>
      <c r="D58" s="44">
        <v>115</v>
      </c>
      <c r="E58" s="13">
        <v>82</v>
      </c>
      <c r="F58" s="13">
        <v>110</v>
      </c>
      <c r="G58" s="13">
        <v>77</v>
      </c>
      <c r="H58" s="13">
        <v>85</v>
      </c>
      <c r="I58" s="13">
        <v>85</v>
      </c>
      <c r="J58" s="19">
        <f t="shared" si="4"/>
        <v>6</v>
      </c>
      <c r="K58" s="16">
        <f>SUM(feb!F58 + mrt!J58 + apr!K58+ mei!N58+ J58)</f>
        <v>6</v>
      </c>
      <c r="L58" s="17">
        <f t="shared" si="5"/>
        <v>554</v>
      </c>
      <c r="M58" s="18">
        <f>SUM(feb!H58 + mrt!L58 + apr!M58+ mei!P58+ L58)</f>
        <v>554</v>
      </c>
    </row>
    <row r="59" spans="1:13" x14ac:dyDescent="0.2">
      <c r="A59" s="50" t="s">
        <v>78</v>
      </c>
      <c r="B59" s="13"/>
      <c r="C59" s="13"/>
      <c r="D59" s="44"/>
      <c r="E59" s="13">
        <v>82</v>
      </c>
      <c r="F59" s="13"/>
      <c r="G59" s="13"/>
      <c r="H59" s="13"/>
      <c r="I59" s="13">
        <v>74</v>
      </c>
      <c r="J59" s="19">
        <f t="shared" si="4"/>
        <v>2</v>
      </c>
      <c r="K59" s="16">
        <f>SUM(feb!F59 + mrt!J59 + apr!K59+ mei!N59+ J59)</f>
        <v>2</v>
      </c>
      <c r="L59" s="17">
        <f t="shared" si="5"/>
        <v>156</v>
      </c>
      <c r="M59" s="18">
        <f>SUM(feb!H59 + mrt!L59 + apr!M59+ mei!P59+ L59)</f>
        <v>156</v>
      </c>
    </row>
    <row r="60" spans="1:13" x14ac:dyDescent="0.2">
      <c r="A60" s="50" t="s">
        <v>79</v>
      </c>
      <c r="B60" s="13"/>
      <c r="C60" s="13"/>
      <c r="D60" s="44"/>
      <c r="E60" s="13"/>
      <c r="F60" s="13"/>
      <c r="G60" s="13"/>
      <c r="H60" s="13"/>
      <c r="I60" s="13"/>
      <c r="J60" s="19">
        <f t="shared" si="4"/>
        <v>0</v>
      </c>
      <c r="K60" s="16">
        <f>SUM(feb!F60 + mrt!J60 + apr!K60+ mei!N60+ J60)</f>
        <v>0</v>
      </c>
      <c r="L60" s="17">
        <f t="shared" si="5"/>
        <v>0</v>
      </c>
      <c r="M60" s="18">
        <f>SUM(feb!H60 + mrt!L60 + apr!M60+ mei!P60+ L60)</f>
        <v>0</v>
      </c>
    </row>
    <row r="61" spans="1:13" x14ac:dyDescent="0.2">
      <c r="A61" s="50" t="s">
        <v>80</v>
      </c>
      <c r="B61" s="13"/>
      <c r="C61" s="13"/>
      <c r="D61" s="44"/>
      <c r="E61" s="13"/>
      <c r="F61" s="13"/>
      <c r="G61" s="13"/>
      <c r="H61" s="13"/>
      <c r="I61" s="13"/>
      <c r="J61" s="19">
        <f t="shared" si="4"/>
        <v>0</v>
      </c>
      <c r="K61" s="16">
        <f>SUM(feb!F61 + mrt!J61 + apr!K61+ mei!N61+ J61)</f>
        <v>0</v>
      </c>
      <c r="L61" s="17">
        <f t="shared" si="5"/>
        <v>0</v>
      </c>
      <c r="M61" s="18">
        <f>SUM(feb!H61 + mrt!L61 + apr!M61+ mei!P61+ L61)</f>
        <v>0</v>
      </c>
    </row>
    <row r="62" spans="1:13" x14ac:dyDescent="0.2">
      <c r="A62" s="50" t="s">
        <v>81</v>
      </c>
      <c r="B62" s="13"/>
      <c r="C62" s="13"/>
      <c r="D62" s="44"/>
      <c r="E62" s="13">
        <v>52</v>
      </c>
      <c r="F62" s="13"/>
      <c r="G62" s="13"/>
      <c r="H62" s="13"/>
      <c r="I62" s="13">
        <v>57</v>
      </c>
      <c r="J62" s="19">
        <f t="shared" si="4"/>
        <v>2</v>
      </c>
      <c r="K62" s="16">
        <f>SUM(feb!F62 + mrt!J62 + apr!K62+ mei!N62+ J62)</f>
        <v>2</v>
      </c>
      <c r="L62" s="17">
        <f t="shared" si="5"/>
        <v>109</v>
      </c>
      <c r="M62" s="18">
        <f>SUM(feb!H62 + mrt!L62 + apr!M62+ mei!P62+ L62)</f>
        <v>109</v>
      </c>
    </row>
    <row r="63" spans="1:13" x14ac:dyDescent="0.2">
      <c r="A63" s="50" t="s">
        <v>82</v>
      </c>
      <c r="B63" s="13"/>
      <c r="C63" s="13"/>
      <c r="D63" s="44"/>
      <c r="E63" s="13"/>
      <c r="F63" s="13"/>
      <c r="G63" s="13"/>
      <c r="H63" s="13"/>
      <c r="I63" s="13"/>
      <c r="J63" s="19">
        <f t="shared" si="4"/>
        <v>0</v>
      </c>
      <c r="K63" s="16">
        <f>SUM(feb!F63 + mrt!J63 + apr!K63+ mei!N63+ J63)</f>
        <v>0</v>
      </c>
      <c r="L63" s="17">
        <f t="shared" si="5"/>
        <v>0</v>
      </c>
      <c r="M63" s="18">
        <f>SUM(feb!H63 + mrt!L63 + apr!M63+ mei!P63+ L63)</f>
        <v>0</v>
      </c>
    </row>
    <row r="64" spans="1:13" x14ac:dyDescent="0.2">
      <c r="A64" s="50" t="s">
        <v>83</v>
      </c>
      <c r="B64" s="13"/>
      <c r="C64" s="13"/>
      <c r="D64" s="44">
        <v>140</v>
      </c>
      <c r="E64" s="13">
        <v>70</v>
      </c>
      <c r="F64" s="13"/>
      <c r="G64" s="13">
        <v>85</v>
      </c>
      <c r="H64" s="13"/>
      <c r="I64" s="13">
        <v>99</v>
      </c>
      <c r="J64" s="19">
        <f t="shared" si="4"/>
        <v>4</v>
      </c>
      <c r="K64" s="16">
        <f>SUM(feb!F64 + mrt!J64 + apr!K64+ mei!N64+ J64)</f>
        <v>4</v>
      </c>
      <c r="L64" s="17">
        <f t="shared" si="5"/>
        <v>394</v>
      </c>
      <c r="M64" s="18">
        <f>SUM(feb!H64 + mrt!L64 + apr!M64+ mei!P64+ L64)</f>
        <v>394</v>
      </c>
    </row>
    <row r="65" spans="1:13" x14ac:dyDescent="0.2">
      <c r="A65" s="50" t="s">
        <v>84</v>
      </c>
      <c r="B65" s="13"/>
      <c r="C65" s="13"/>
      <c r="D65" s="44"/>
      <c r="E65" s="13"/>
      <c r="F65" s="13"/>
      <c r="G65" s="13"/>
      <c r="H65" s="13"/>
      <c r="I65" s="13"/>
      <c r="J65" s="19">
        <f t="shared" si="4"/>
        <v>0</v>
      </c>
      <c r="K65" s="16">
        <f>SUM(feb!F65 + mrt!J65 + apr!K65+ mei!N65+ J65)</f>
        <v>0</v>
      </c>
      <c r="L65" s="17">
        <f t="shared" si="5"/>
        <v>0</v>
      </c>
      <c r="M65" s="18">
        <f>SUM(feb!H65 + mrt!L65 + apr!M65+ mei!P65+ L65)</f>
        <v>0</v>
      </c>
    </row>
    <row r="66" spans="1:13" x14ac:dyDescent="0.2">
      <c r="A66" s="50" t="s">
        <v>85</v>
      </c>
      <c r="B66" s="13"/>
      <c r="C66" s="13"/>
      <c r="D66" s="44"/>
      <c r="E66" s="13"/>
      <c r="F66" s="13"/>
      <c r="G66" s="13"/>
      <c r="H66" s="13"/>
      <c r="I66" s="13"/>
      <c r="J66" s="19">
        <f t="shared" si="4"/>
        <v>0</v>
      </c>
      <c r="K66" s="16">
        <f>SUM(feb!F66 + mrt!J66 + apr!K66+ mei!N66+ J66)</f>
        <v>0</v>
      </c>
      <c r="L66" s="17">
        <f t="shared" si="5"/>
        <v>0</v>
      </c>
      <c r="M66" s="18">
        <f>SUM(feb!H66 + mrt!L66 + apr!M66+ mei!P66+ L66)</f>
        <v>0</v>
      </c>
    </row>
    <row r="67" spans="1:13" x14ac:dyDescent="0.2">
      <c r="A67" s="50" t="s">
        <v>86</v>
      </c>
      <c r="B67" s="13"/>
      <c r="C67" s="13"/>
      <c r="D67" s="44"/>
      <c r="E67" s="13"/>
      <c r="F67" s="13"/>
      <c r="G67" s="13"/>
      <c r="H67" s="13"/>
      <c r="I67" s="13">
        <v>93</v>
      </c>
      <c r="J67" s="19">
        <f t="shared" si="4"/>
        <v>1</v>
      </c>
      <c r="K67" s="16">
        <f>SUM(feb!F67 + mrt!J67 + apr!K67+ mei!N67+ J67)</f>
        <v>1</v>
      </c>
      <c r="L67" s="17">
        <f t="shared" si="5"/>
        <v>93</v>
      </c>
      <c r="M67" s="18">
        <f>SUM(feb!H67 + mrt!L67 + apr!M67+ mei!P67+ L67)</f>
        <v>93</v>
      </c>
    </row>
    <row r="68" spans="1:13" x14ac:dyDescent="0.2">
      <c r="A68" s="50" t="s">
        <v>87</v>
      </c>
      <c r="B68" s="13"/>
      <c r="C68" s="13"/>
      <c r="D68" s="44"/>
      <c r="E68" s="13">
        <v>89</v>
      </c>
      <c r="F68" s="13">
        <v>148</v>
      </c>
      <c r="G68" s="13">
        <v>85</v>
      </c>
      <c r="H68" s="13">
        <v>165</v>
      </c>
      <c r="I68" s="13">
        <v>99</v>
      </c>
      <c r="J68" s="19">
        <f t="shared" si="4"/>
        <v>5</v>
      </c>
      <c r="K68" s="16">
        <f>SUM(feb!F68 + mrt!J68 + apr!K68+ mei!N68+ J68)</f>
        <v>5</v>
      </c>
      <c r="L68" s="17">
        <f t="shared" si="5"/>
        <v>586</v>
      </c>
      <c r="M68" s="18">
        <f>SUM(feb!H68 + mrt!L68 + apr!M68+ mei!P68+ L68)</f>
        <v>586</v>
      </c>
    </row>
    <row r="69" spans="1:13" x14ac:dyDescent="0.2">
      <c r="A69" s="50" t="s">
        <v>70</v>
      </c>
      <c r="B69" s="13"/>
      <c r="C69" s="13"/>
      <c r="D69" s="44"/>
      <c r="E69" s="13"/>
      <c r="F69" s="13"/>
      <c r="G69" s="13"/>
      <c r="H69" s="13"/>
      <c r="I69" s="13"/>
      <c r="J69" s="19">
        <f t="shared" ref="J69:J99" si="6">COUNT(B69:I69)</f>
        <v>0</v>
      </c>
      <c r="K69" s="16">
        <f>SUM(feb!F69 + mrt!J69 + apr!K69+ mei!N69+ J69)</f>
        <v>0</v>
      </c>
      <c r="L69" s="17">
        <f t="shared" ref="L69:L99" si="7">SUM(B69:I69)</f>
        <v>0</v>
      </c>
      <c r="M69" s="18">
        <f>SUM(feb!H69 + mrt!L69 + apr!M69+ mei!P69+ L69)</f>
        <v>0</v>
      </c>
    </row>
    <row r="70" spans="1:13" x14ac:dyDescent="0.2">
      <c r="A70" s="50" t="s">
        <v>88</v>
      </c>
      <c r="B70" s="13"/>
      <c r="C70" s="13"/>
      <c r="D70" s="44">
        <v>135</v>
      </c>
      <c r="E70" s="13">
        <v>82</v>
      </c>
      <c r="F70" s="13">
        <v>150</v>
      </c>
      <c r="G70" s="13">
        <v>77</v>
      </c>
      <c r="H70" s="13">
        <v>140</v>
      </c>
      <c r="I70" s="13">
        <v>76</v>
      </c>
      <c r="J70" s="19">
        <f t="shared" si="6"/>
        <v>6</v>
      </c>
      <c r="K70" s="16">
        <f>SUM(feb!F70 + mrt!J70 + apr!K70+ mei!N70+ J70)</f>
        <v>6</v>
      </c>
      <c r="L70" s="17">
        <f t="shared" si="7"/>
        <v>660</v>
      </c>
      <c r="M70" s="18">
        <f>SUM(feb!H70 + mrt!L70 + apr!M70+ mei!P70+ L70)</f>
        <v>660</v>
      </c>
    </row>
    <row r="71" spans="1:13" ht="13.5" customHeight="1" x14ac:dyDescent="0.2">
      <c r="A71" s="50" t="s">
        <v>89</v>
      </c>
      <c r="B71" s="13"/>
      <c r="C71" s="13"/>
      <c r="D71" s="44"/>
      <c r="E71" s="13"/>
      <c r="F71" s="13"/>
      <c r="G71" s="13"/>
      <c r="H71" s="13"/>
      <c r="I71" s="13"/>
      <c r="J71" s="19">
        <f t="shared" si="6"/>
        <v>0</v>
      </c>
      <c r="K71" s="16">
        <f>SUM(feb!F71 + mrt!J71 + apr!K71+ mei!N71+ J71)</f>
        <v>0</v>
      </c>
      <c r="L71" s="17">
        <f t="shared" si="7"/>
        <v>0</v>
      </c>
      <c r="M71" s="18">
        <f>SUM(feb!H71 + mrt!L71 + apr!M71+ mei!P71+ L71)</f>
        <v>0</v>
      </c>
    </row>
    <row r="72" spans="1:13" ht="13.5" customHeight="1" x14ac:dyDescent="0.2">
      <c r="A72" s="50" t="s">
        <v>90</v>
      </c>
      <c r="B72" s="13"/>
      <c r="C72" s="13"/>
      <c r="D72" s="44"/>
      <c r="E72" s="13"/>
      <c r="F72" s="13"/>
      <c r="G72" s="13"/>
      <c r="H72" s="13"/>
      <c r="I72" s="13"/>
      <c r="J72" s="19">
        <f t="shared" si="6"/>
        <v>0</v>
      </c>
      <c r="K72" s="16">
        <f>SUM(feb!F72 + mrt!J72 + apr!K72+ mei!N72+ J72)</f>
        <v>0</v>
      </c>
      <c r="L72" s="17">
        <f t="shared" si="7"/>
        <v>0</v>
      </c>
      <c r="M72" s="18">
        <f>SUM(feb!H72 + mrt!L72 + apr!M72+ mei!P72+ L72)</f>
        <v>0</v>
      </c>
    </row>
    <row r="73" spans="1:13" ht="13.5" customHeight="1" x14ac:dyDescent="0.2">
      <c r="A73" s="50" t="s">
        <v>91</v>
      </c>
      <c r="B73" s="13"/>
      <c r="C73" s="13"/>
      <c r="D73" s="44"/>
      <c r="E73" s="13"/>
      <c r="F73" s="13"/>
      <c r="G73" s="13"/>
      <c r="H73" s="13"/>
      <c r="I73" s="13"/>
      <c r="J73" s="19">
        <f t="shared" si="6"/>
        <v>0</v>
      </c>
      <c r="K73" s="16">
        <f>SUM(feb!F73 + mrt!J73 + apr!K73+ mei!N73+ J73)</f>
        <v>0</v>
      </c>
      <c r="L73" s="17">
        <f t="shared" si="7"/>
        <v>0</v>
      </c>
      <c r="M73" s="18">
        <f>SUM(feb!H73 + mrt!L73 + apr!M73+ mei!P73+ L73)</f>
        <v>0</v>
      </c>
    </row>
    <row r="74" spans="1:13" ht="13.5" customHeight="1" x14ac:dyDescent="0.2">
      <c r="A74" s="50" t="s">
        <v>92</v>
      </c>
      <c r="B74" s="13"/>
      <c r="C74" s="13"/>
      <c r="D74" s="44"/>
      <c r="E74" s="13"/>
      <c r="F74" s="13"/>
      <c r="G74" s="13"/>
      <c r="H74" s="13"/>
      <c r="I74" s="13"/>
      <c r="J74" s="19">
        <f t="shared" si="6"/>
        <v>0</v>
      </c>
      <c r="K74" s="16">
        <f>SUM(feb!F74 + mrt!J74 + apr!K74+ mei!N74+ J74)</f>
        <v>0</v>
      </c>
      <c r="L74" s="17">
        <f t="shared" si="7"/>
        <v>0</v>
      </c>
      <c r="M74" s="18">
        <f>SUM(feb!H74 + mrt!L74 + apr!M74+ mei!P74+ L74)</f>
        <v>0</v>
      </c>
    </row>
    <row r="75" spans="1:13" x14ac:dyDescent="0.2">
      <c r="A75" s="50" t="s">
        <v>93</v>
      </c>
      <c r="B75" s="13"/>
      <c r="C75" s="13"/>
      <c r="D75" s="44"/>
      <c r="E75" s="13"/>
      <c r="F75" s="13"/>
      <c r="G75" s="13"/>
      <c r="H75" s="13"/>
      <c r="I75" s="13"/>
      <c r="J75" s="19">
        <f t="shared" si="6"/>
        <v>0</v>
      </c>
      <c r="K75" s="16">
        <f>SUM(feb!F75 + mrt!J75 + apr!K75+ mei!N75+ J75)</f>
        <v>0</v>
      </c>
      <c r="L75" s="17">
        <f t="shared" si="7"/>
        <v>0</v>
      </c>
      <c r="M75" s="18">
        <f>SUM(feb!H75 + mrt!L75 + apr!M75+ mei!P75+ L75)</f>
        <v>0</v>
      </c>
    </row>
    <row r="76" spans="1:13" x14ac:dyDescent="0.2">
      <c r="A76" s="50" t="s">
        <v>94</v>
      </c>
      <c r="B76" s="13"/>
      <c r="C76" s="13"/>
      <c r="D76" s="44"/>
      <c r="E76" s="13">
        <v>52</v>
      </c>
      <c r="F76" s="13">
        <v>52</v>
      </c>
      <c r="G76" s="13">
        <v>58</v>
      </c>
      <c r="H76" s="13">
        <v>58</v>
      </c>
      <c r="I76" s="13">
        <v>57</v>
      </c>
      <c r="J76" s="19">
        <f t="shared" si="6"/>
        <v>5</v>
      </c>
      <c r="K76" s="16">
        <f>SUM(feb!F76 + mrt!J76 + apr!K76+ mei!N76+ J76)</f>
        <v>5</v>
      </c>
      <c r="L76" s="17">
        <f t="shared" si="7"/>
        <v>277</v>
      </c>
      <c r="M76" s="18">
        <f>SUM(feb!H76 + mrt!L76 + apr!M76+ mei!P76+ L76)</f>
        <v>277</v>
      </c>
    </row>
    <row r="77" spans="1:13" x14ac:dyDescent="0.2">
      <c r="A77" s="50" t="s">
        <v>95</v>
      </c>
      <c r="B77" s="13"/>
      <c r="C77" s="13"/>
      <c r="D77" s="44">
        <v>140</v>
      </c>
      <c r="E77" s="13">
        <v>86</v>
      </c>
      <c r="F77" s="13">
        <v>150</v>
      </c>
      <c r="G77" s="13"/>
      <c r="H77" s="13"/>
      <c r="I77" s="13">
        <v>93</v>
      </c>
      <c r="J77" s="19">
        <f t="shared" si="6"/>
        <v>4</v>
      </c>
      <c r="K77" s="16">
        <f>SUM(feb!F77 + mrt!J77 + apr!K77+ mei!N77+ J77)</f>
        <v>4</v>
      </c>
      <c r="L77" s="17">
        <f t="shared" si="7"/>
        <v>469</v>
      </c>
      <c r="M77" s="18">
        <f>SUM(feb!H77 + mrt!L77 + apr!M77+ mei!P77+ L77)</f>
        <v>469</v>
      </c>
    </row>
    <row r="78" spans="1:13" x14ac:dyDescent="0.2">
      <c r="A78" s="50" t="s">
        <v>96</v>
      </c>
      <c r="B78" s="13"/>
      <c r="C78" s="13"/>
      <c r="D78" s="44"/>
      <c r="E78" s="13"/>
      <c r="F78" s="13">
        <v>150</v>
      </c>
      <c r="G78" s="13">
        <v>77</v>
      </c>
      <c r="H78" s="13">
        <v>140</v>
      </c>
      <c r="I78" s="13"/>
      <c r="J78" s="19">
        <f t="shared" si="6"/>
        <v>3</v>
      </c>
      <c r="K78" s="16">
        <f>SUM(feb!F78 + mrt!J78 + apr!K78+ mei!N78+ J78)</f>
        <v>3</v>
      </c>
      <c r="L78" s="17">
        <f t="shared" si="7"/>
        <v>367</v>
      </c>
      <c r="M78" s="18">
        <f>SUM(feb!H78 + mrt!L78 + apr!M78+ mei!P78+ L78)</f>
        <v>367</v>
      </c>
    </row>
    <row r="79" spans="1:13" x14ac:dyDescent="0.2">
      <c r="A79" s="50" t="s">
        <v>97</v>
      </c>
      <c r="B79" s="13"/>
      <c r="C79" s="13"/>
      <c r="D79" s="44">
        <v>140</v>
      </c>
      <c r="E79" s="13"/>
      <c r="F79" s="13"/>
      <c r="G79" s="13"/>
      <c r="H79" s="13"/>
      <c r="I79" s="13"/>
      <c r="J79" s="19">
        <f t="shared" si="6"/>
        <v>1</v>
      </c>
      <c r="K79" s="16">
        <f>SUM(feb!F79 + mrt!J79 + apr!K79+ mei!N79+ J79)</f>
        <v>1</v>
      </c>
      <c r="L79" s="17">
        <f t="shared" si="7"/>
        <v>140</v>
      </c>
      <c r="M79" s="18">
        <f>SUM(feb!H79 + mrt!L79 + apr!M79+ mei!P79+ L79)</f>
        <v>140</v>
      </c>
    </row>
    <row r="80" spans="1:13" x14ac:dyDescent="0.2">
      <c r="A80" s="50" t="s">
        <v>98</v>
      </c>
      <c r="B80" s="13"/>
      <c r="C80" s="13"/>
      <c r="D80" s="44"/>
      <c r="E80" s="13"/>
      <c r="F80" s="13"/>
      <c r="G80" s="13"/>
      <c r="H80" s="13"/>
      <c r="I80" s="13"/>
      <c r="J80" s="19">
        <f t="shared" si="6"/>
        <v>0</v>
      </c>
      <c r="K80" s="16">
        <f>SUM(feb!F80 + mrt!J80 + apr!K80+ mei!N80+ J80)</f>
        <v>0</v>
      </c>
      <c r="L80" s="17">
        <f t="shared" si="7"/>
        <v>0</v>
      </c>
      <c r="M80" s="18">
        <f>SUM(feb!H80 + mrt!L80 + apr!M80+ mei!P80+ L80)</f>
        <v>0</v>
      </c>
    </row>
    <row r="81" spans="1:13" x14ac:dyDescent="0.2">
      <c r="A81" s="50" t="s">
        <v>99</v>
      </c>
      <c r="B81" s="13"/>
      <c r="C81" s="13"/>
      <c r="D81" s="44">
        <v>140</v>
      </c>
      <c r="E81" s="13"/>
      <c r="F81" s="13">
        <v>150</v>
      </c>
      <c r="G81" s="13">
        <v>77</v>
      </c>
      <c r="H81" s="13"/>
      <c r="I81" s="13">
        <v>93</v>
      </c>
      <c r="J81" s="19">
        <f t="shared" si="6"/>
        <v>4</v>
      </c>
      <c r="K81" s="16">
        <f>SUM(feb!F81 + mrt!J81 + apr!K81+ mei!N81+ J81)</f>
        <v>4</v>
      </c>
      <c r="L81" s="17">
        <f t="shared" si="7"/>
        <v>460</v>
      </c>
      <c r="M81" s="18">
        <f>SUM(feb!H81 + mrt!L81 + apr!M81+ mei!P81+ L81)</f>
        <v>460</v>
      </c>
    </row>
    <row r="82" spans="1:13" x14ac:dyDescent="0.2">
      <c r="A82" s="50" t="s">
        <v>100</v>
      </c>
      <c r="B82" s="13"/>
      <c r="C82" s="13"/>
      <c r="D82" s="44"/>
      <c r="E82" s="13"/>
      <c r="F82" s="13"/>
      <c r="G82" s="13"/>
      <c r="H82" s="13"/>
      <c r="I82" s="13"/>
      <c r="J82" s="19">
        <f t="shared" si="6"/>
        <v>0</v>
      </c>
      <c r="K82" s="16">
        <f>SUM(feb!F82 + mrt!J82 + apr!K82+ mei!N82+ J82)</f>
        <v>0</v>
      </c>
      <c r="L82" s="17">
        <f t="shared" si="7"/>
        <v>0</v>
      </c>
      <c r="M82" s="18">
        <f>SUM(feb!H82 + mrt!L82 + apr!M82+ mei!P82+ L82)</f>
        <v>0</v>
      </c>
    </row>
    <row r="83" spans="1:13" x14ac:dyDescent="0.2">
      <c r="A83" s="50" t="s">
        <v>101</v>
      </c>
      <c r="B83" s="13"/>
      <c r="C83" s="13"/>
      <c r="D83" s="44"/>
      <c r="E83" s="13">
        <v>70</v>
      </c>
      <c r="F83" s="13"/>
      <c r="G83" s="13">
        <v>85</v>
      </c>
      <c r="H83" s="13"/>
      <c r="I83" s="13"/>
      <c r="J83" s="19">
        <f t="shared" si="6"/>
        <v>2</v>
      </c>
      <c r="K83" s="16">
        <f>SUM(feb!F83 + mrt!J83 + apr!K83+ mei!N83+ J83)</f>
        <v>2</v>
      </c>
      <c r="L83" s="17">
        <f t="shared" si="7"/>
        <v>155</v>
      </c>
      <c r="M83" s="18">
        <f>SUM(feb!H83 + mrt!L83 + apr!M83+ mei!P83+ L83)</f>
        <v>155</v>
      </c>
    </row>
    <row r="84" spans="1:13" x14ac:dyDescent="0.2">
      <c r="A84" s="50" t="s">
        <v>102</v>
      </c>
      <c r="B84" s="13"/>
      <c r="C84" s="13"/>
      <c r="D84" s="44">
        <v>115</v>
      </c>
      <c r="E84" s="13">
        <v>82</v>
      </c>
      <c r="F84" s="13">
        <v>110</v>
      </c>
      <c r="G84" s="13">
        <v>77</v>
      </c>
      <c r="H84" s="13">
        <v>85</v>
      </c>
      <c r="I84" s="13">
        <v>85</v>
      </c>
      <c r="J84" s="19">
        <f t="shared" si="6"/>
        <v>6</v>
      </c>
      <c r="K84" s="16">
        <f>SUM(feb!F84 + mrt!J84 + apr!K84+ mei!N84+ J84)</f>
        <v>6</v>
      </c>
      <c r="L84" s="17">
        <f t="shared" si="7"/>
        <v>554</v>
      </c>
      <c r="M84" s="18">
        <f>SUM(feb!H84 + mrt!L84 + apr!M84+ mei!P84+ L84)</f>
        <v>554</v>
      </c>
    </row>
    <row r="85" spans="1:13" x14ac:dyDescent="0.2">
      <c r="A85" s="50" t="s">
        <v>103</v>
      </c>
      <c r="B85" s="13"/>
      <c r="C85" s="13"/>
      <c r="D85" s="44"/>
      <c r="E85" s="13">
        <v>82</v>
      </c>
      <c r="F85" s="13"/>
      <c r="G85" s="13"/>
      <c r="H85" s="13">
        <v>85</v>
      </c>
      <c r="I85" s="13">
        <v>85</v>
      </c>
      <c r="J85" s="19">
        <f t="shared" si="6"/>
        <v>3</v>
      </c>
      <c r="K85" s="16">
        <f>SUM(feb!F85 + mrt!J85 + apr!K85+ mei!N85+ J85)</f>
        <v>3</v>
      </c>
      <c r="L85" s="17">
        <f t="shared" si="7"/>
        <v>252</v>
      </c>
      <c r="M85" s="18">
        <f>SUM(feb!H85 + mrt!L85 + apr!M85+ mei!P85+ L85)</f>
        <v>252</v>
      </c>
    </row>
    <row r="86" spans="1:13" x14ac:dyDescent="0.2">
      <c r="A86" s="50" t="s">
        <v>104</v>
      </c>
      <c r="B86" s="13"/>
      <c r="C86" s="13"/>
      <c r="D86" s="44"/>
      <c r="E86" s="13"/>
      <c r="F86" s="13"/>
      <c r="G86" s="13"/>
      <c r="H86" s="13"/>
      <c r="I86" s="13">
        <v>57</v>
      </c>
      <c r="J86" s="19">
        <f t="shared" si="6"/>
        <v>1</v>
      </c>
      <c r="K86" s="16">
        <f>SUM(feb!F86 + mrt!J86 + apr!K86+ mei!N86+ J86)</f>
        <v>1</v>
      </c>
      <c r="L86" s="17">
        <f t="shared" si="7"/>
        <v>57</v>
      </c>
      <c r="M86" s="18">
        <f>SUM(feb!H86 + mrt!L86 + apr!M86+ mei!P86+ L86)</f>
        <v>57</v>
      </c>
    </row>
    <row r="87" spans="1:13" x14ac:dyDescent="0.2">
      <c r="A87" s="50" t="s">
        <v>105</v>
      </c>
      <c r="B87" s="13"/>
      <c r="C87" s="13"/>
      <c r="D87" s="44"/>
      <c r="E87" s="13"/>
      <c r="F87" s="13"/>
      <c r="G87" s="13"/>
      <c r="H87" s="13"/>
      <c r="I87" s="13"/>
      <c r="J87" s="19">
        <f t="shared" si="6"/>
        <v>0</v>
      </c>
      <c r="K87" s="16">
        <f>SUM(feb!F87 + mrt!J87 + apr!K87+ mei!N87+ J87)</f>
        <v>0</v>
      </c>
      <c r="L87" s="17">
        <f t="shared" si="7"/>
        <v>0</v>
      </c>
      <c r="M87" s="18">
        <f>SUM(feb!H87 + mrt!L87 + apr!M87+ mei!P87+ L87)</f>
        <v>0</v>
      </c>
    </row>
    <row r="88" spans="1:13" x14ac:dyDescent="0.2">
      <c r="A88" s="50" t="s">
        <v>106</v>
      </c>
      <c r="B88" s="13"/>
      <c r="C88" s="13"/>
      <c r="D88" s="44"/>
      <c r="E88" s="13"/>
      <c r="F88" s="13"/>
      <c r="G88" s="13">
        <v>58</v>
      </c>
      <c r="H88" s="13"/>
      <c r="I88" s="13">
        <v>57</v>
      </c>
      <c r="J88" s="19">
        <f t="shared" si="6"/>
        <v>2</v>
      </c>
      <c r="K88" s="16">
        <f>SUM(feb!F88 + mrt!J88 + apr!K88+ mei!N88+ J88)</f>
        <v>2</v>
      </c>
      <c r="L88" s="17">
        <f t="shared" si="7"/>
        <v>115</v>
      </c>
      <c r="M88" s="18">
        <f>SUM(feb!H88 + mrt!L88 + apr!M88+ mei!P88+ L88)</f>
        <v>115</v>
      </c>
    </row>
    <row r="89" spans="1:13" x14ac:dyDescent="0.2">
      <c r="A89" s="50" t="s">
        <v>107</v>
      </c>
      <c r="B89" s="13"/>
      <c r="C89" s="13"/>
      <c r="D89" s="44"/>
      <c r="E89" s="13"/>
      <c r="F89" s="13"/>
      <c r="G89" s="13"/>
      <c r="H89" s="13"/>
      <c r="I89" s="13"/>
      <c r="J89" s="19">
        <f t="shared" si="6"/>
        <v>0</v>
      </c>
      <c r="K89" s="16">
        <f>SUM(feb!F89 + mrt!J89 + apr!K89+ mei!N89+ J89)</f>
        <v>0</v>
      </c>
      <c r="L89" s="17">
        <f t="shared" si="7"/>
        <v>0</v>
      </c>
      <c r="M89" s="18">
        <f>SUM(feb!H89 + mrt!L89 + apr!M89+ mei!P89+ L89)</f>
        <v>0</v>
      </c>
    </row>
    <row r="90" spans="1:13" x14ac:dyDescent="0.2">
      <c r="A90" s="50" t="s">
        <v>108</v>
      </c>
      <c r="B90" s="13"/>
      <c r="C90" s="13"/>
      <c r="D90" s="44"/>
      <c r="E90" s="13"/>
      <c r="F90" s="13"/>
      <c r="G90" s="13">
        <v>58</v>
      </c>
      <c r="H90" s="13">
        <v>58</v>
      </c>
      <c r="I90" s="13"/>
      <c r="J90" s="19">
        <f t="shared" si="6"/>
        <v>2</v>
      </c>
      <c r="K90" s="16">
        <f>SUM(feb!F90 + mrt!J90 + apr!K90+ mei!N90+ J90)</f>
        <v>2</v>
      </c>
      <c r="L90" s="17">
        <f t="shared" si="7"/>
        <v>116</v>
      </c>
      <c r="M90" s="18">
        <f>SUM(feb!H90 + mrt!L90 + apr!M90+ mei!P90+ L90)</f>
        <v>116</v>
      </c>
    </row>
    <row r="91" spans="1:13" x14ac:dyDescent="0.2">
      <c r="A91" s="50" t="s">
        <v>109</v>
      </c>
      <c r="B91" s="13"/>
      <c r="C91" s="13"/>
      <c r="D91" s="44"/>
      <c r="E91" s="13"/>
      <c r="F91" s="13"/>
      <c r="G91" s="13"/>
      <c r="H91" s="13"/>
      <c r="I91" s="13"/>
      <c r="J91" s="19">
        <f t="shared" si="6"/>
        <v>0</v>
      </c>
      <c r="K91" s="16">
        <f>SUM(feb!F91 + mrt!J91 + apr!K91+ mei!N91+ J91)</f>
        <v>0</v>
      </c>
      <c r="L91" s="17">
        <f t="shared" si="7"/>
        <v>0</v>
      </c>
      <c r="M91" s="18">
        <f>SUM(feb!H91 + mrt!L91 + apr!M91+ mei!P91+ L91)</f>
        <v>0</v>
      </c>
    </row>
    <row r="92" spans="1:13" ht="13.5" customHeight="1" x14ac:dyDescent="0.2">
      <c r="A92" s="50" t="s">
        <v>110</v>
      </c>
      <c r="B92" s="13"/>
      <c r="C92" s="13"/>
      <c r="D92" s="44"/>
      <c r="E92" s="13"/>
      <c r="F92" s="13"/>
      <c r="G92" s="13"/>
      <c r="H92" s="13"/>
      <c r="I92" s="13"/>
      <c r="J92" s="19">
        <f t="shared" si="6"/>
        <v>0</v>
      </c>
      <c r="K92" s="16">
        <f>SUM(feb!F92 + mrt!J92 + apr!K92+ mei!N92+ J92)</f>
        <v>0</v>
      </c>
      <c r="L92" s="17">
        <f t="shared" si="7"/>
        <v>0</v>
      </c>
      <c r="M92" s="18">
        <f>SUM(feb!H92 + mrt!L92 + apr!M92+ mei!P92+ L92)</f>
        <v>0</v>
      </c>
    </row>
    <row r="93" spans="1:13" ht="13.5" customHeight="1" x14ac:dyDescent="0.2">
      <c r="A93" s="50" t="s">
        <v>111</v>
      </c>
      <c r="B93" s="13"/>
      <c r="C93" s="13"/>
      <c r="D93" s="44"/>
      <c r="E93" s="13">
        <v>70</v>
      </c>
      <c r="F93" s="13"/>
      <c r="G93" s="13">
        <v>85</v>
      </c>
      <c r="H93" s="13"/>
      <c r="I93" s="13">
        <v>99</v>
      </c>
      <c r="J93" s="19">
        <f t="shared" si="6"/>
        <v>3</v>
      </c>
      <c r="K93" s="16">
        <f>SUM(feb!F93 + mrt!J93 + apr!K93+ mei!N93+ J93)</f>
        <v>3</v>
      </c>
      <c r="L93" s="17">
        <f t="shared" si="7"/>
        <v>254</v>
      </c>
      <c r="M93" s="18">
        <f>SUM(feb!H93 + mrt!L93 + apr!M93+ mei!P93+ L93)</f>
        <v>254</v>
      </c>
    </row>
    <row r="94" spans="1:13" x14ac:dyDescent="0.2">
      <c r="A94" s="50" t="s">
        <v>112</v>
      </c>
      <c r="B94" s="13"/>
      <c r="C94" s="13"/>
      <c r="D94" s="44"/>
      <c r="E94" s="13"/>
      <c r="F94" s="13"/>
      <c r="G94" s="13"/>
      <c r="H94" s="13"/>
      <c r="I94" s="13"/>
      <c r="J94" s="19">
        <f t="shared" si="6"/>
        <v>0</v>
      </c>
      <c r="K94" s="16">
        <f>SUM(feb!F94 + mrt!J94 + apr!K94+ mei!N94+ J94)</f>
        <v>0</v>
      </c>
      <c r="L94" s="17">
        <f t="shared" si="7"/>
        <v>0</v>
      </c>
      <c r="M94" s="18">
        <f>SUM(feb!H94 + mrt!L94 + apr!M94+ mei!P94+ L94)</f>
        <v>0</v>
      </c>
    </row>
    <row r="95" spans="1:13" x14ac:dyDescent="0.2">
      <c r="A95" s="50" t="s">
        <v>113</v>
      </c>
      <c r="B95" s="13"/>
      <c r="C95" s="13"/>
      <c r="D95" s="44"/>
      <c r="E95" s="13"/>
      <c r="F95" s="13">
        <v>110</v>
      </c>
      <c r="G95" s="13">
        <v>77</v>
      </c>
      <c r="H95" s="13">
        <v>85</v>
      </c>
      <c r="I95" s="13">
        <v>85</v>
      </c>
      <c r="J95" s="19">
        <f t="shared" si="6"/>
        <v>4</v>
      </c>
      <c r="K95" s="16">
        <f>SUM(feb!F95 + mrt!J95 + apr!K95+ mei!N95+ J95)</f>
        <v>4</v>
      </c>
      <c r="L95" s="17">
        <f t="shared" si="7"/>
        <v>357</v>
      </c>
      <c r="M95" s="18">
        <f>SUM(feb!H95 + mrt!L95 + apr!M95+ mei!P95+ L95)</f>
        <v>357</v>
      </c>
    </row>
    <row r="96" spans="1:13" x14ac:dyDescent="0.2">
      <c r="A96" s="50" t="s">
        <v>114</v>
      </c>
      <c r="B96" s="13"/>
      <c r="C96" s="13"/>
      <c r="D96" s="44"/>
      <c r="E96" s="13"/>
      <c r="F96" s="13"/>
      <c r="G96" s="13"/>
      <c r="H96" s="13"/>
      <c r="I96" s="13"/>
      <c r="J96" s="19">
        <f t="shared" si="6"/>
        <v>0</v>
      </c>
      <c r="K96" s="16">
        <f>SUM(feb!F96 + mrt!J96 + apr!K96+ mei!N96+ J96)</f>
        <v>0</v>
      </c>
      <c r="L96" s="17">
        <f t="shared" si="7"/>
        <v>0</v>
      </c>
      <c r="M96" s="18">
        <f>SUM(feb!H96 + mrt!L96 + apr!M96+ mei!P96+ L96)</f>
        <v>0</v>
      </c>
    </row>
    <row r="97" spans="1:13" x14ac:dyDescent="0.2">
      <c r="A97" s="50" t="s">
        <v>115</v>
      </c>
      <c r="B97" s="13"/>
      <c r="C97" s="13"/>
      <c r="D97" s="44"/>
      <c r="E97" s="13"/>
      <c r="F97" s="13"/>
      <c r="G97" s="13"/>
      <c r="H97" s="13"/>
      <c r="I97" s="13"/>
      <c r="J97" s="19">
        <f t="shared" si="6"/>
        <v>0</v>
      </c>
      <c r="K97" s="16">
        <f>SUM(feb!F97 + mrt!J97 + apr!K97+ mei!N97+ J97)</f>
        <v>0</v>
      </c>
      <c r="L97" s="17">
        <f t="shared" si="7"/>
        <v>0</v>
      </c>
      <c r="M97" s="18">
        <f>SUM(feb!H97 + mrt!L97 + apr!M97+ mei!P97+ L97)</f>
        <v>0</v>
      </c>
    </row>
    <row r="98" spans="1:13" x14ac:dyDescent="0.2">
      <c r="A98" s="48" t="s">
        <v>71</v>
      </c>
      <c r="B98" s="13"/>
      <c r="C98" s="13"/>
      <c r="D98" s="44"/>
      <c r="E98" s="13">
        <v>52</v>
      </c>
      <c r="F98" s="13">
        <v>52</v>
      </c>
      <c r="G98" s="13">
        <v>58</v>
      </c>
      <c r="H98" s="13">
        <v>58</v>
      </c>
      <c r="I98" s="13">
        <v>57</v>
      </c>
      <c r="J98" s="19">
        <f t="shared" si="6"/>
        <v>5</v>
      </c>
      <c r="K98" s="16">
        <f>SUM(feb!F98 + mrt!J98 + apr!K98+ mei!N98+ J98)</f>
        <v>5</v>
      </c>
      <c r="L98" s="17">
        <f t="shared" si="7"/>
        <v>277</v>
      </c>
      <c r="M98" s="18">
        <f>SUM(feb!H98 + mrt!L98 + apr!M98+ mei!P98+ L98)</f>
        <v>277</v>
      </c>
    </row>
    <row r="99" spans="1:13" x14ac:dyDescent="0.2">
      <c r="A99" s="50" t="s">
        <v>116</v>
      </c>
      <c r="B99" s="13"/>
      <c r="C99" s="13"/>
      <c r="D99" s="44"/>
      <c r="E99" s="13">
        <v>52</v>
      </c>
      <c r="F99" s="13"/>
      <c r="G99" s="13"/>
      <c r="H99" s="13"/>
      <c r="I99" s="13">
        <v>57</v>
      </c>
      <c r="J99" s="19">
        <f t="shared" si="6"/>
        <v>2</v>
      </c>
      <c r="K99" s="16">
        <f>SUM(feb!F99 + mrt!J99 + apr!K99+ mei!N99+ J99)</f>
        <v>2</v>
      </c>
      <c r="L99" s="17">
        <f t="shared" si="7"/>
        <v>109</v>
      </c>
      <c r="M99" s="18">
        <f>SUM(feb!H99 + mrt!L99 + apr!M99+ mei!P99+ L99)</f>
        <v>109</v>
      </c>
    </row>
  </sheetData>
  <mergeCells count="4">
    <mergeCell ref="L2:L3"/>
    <mergeCell ref="M2:M3"/>
    <mergeCell ref="J2:J3"/>
    <mergeCell ref="K2:K3"/>
  </mergeCells>
  <phoneticPr fontId="6" type="noConversion"/>
  <pageMargins left="0.78740157480314965" right="0.78740157480314965" top="0.39370078740157483" bottom="0.39370078740157483" header="0" footer="0"/>
  <pageSetup paperSize="9" scale="9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99"/>
  <sheetViews>
    <sheetView zoomScale="130" zoomScaleNormal="130" workbookViewId="0">
      <pane ySplit="3" topLeftCell="A4" activePane="bottomLeft" state="frozen"/>
      <selection activeCell="A4" sqref="A4"/>
      <selection pane="bottomLeft"/>
    </sheetView>
  </sheetViews>
  <sheetFormatPr defaultColWidth="9" defaultRowHeight="12.75" x14ac:dyDescent="0.2"/>
  <cols>
    <col min="1" max="1" width="24.5703125" bestFit="1" customWidth="1"/>
    <col min="2" max="11" width="4" customWidth="1"/>
    <col min="12" max="15" width="5.42578125" customWidth="1"/>
  </cols>
  <sheetData>
    <row r="1" spans="1:15" ht="27.75" customHeight="1" thickBot="1" x14ac:dyDescent="0.3">
      <c r="A1" s="6" t="s">
        <v>119</v>
      </c>
      <c r="O1" s="7" t="s">
        <v>2</v>
      </c>
    </row>
    <row r="2" spans="1:15" s="1" customFormat="1" ht="54.75" customHeight="1" x14ac:dyDescent="0.2">
      <c r="A2" s="4"/>
      <c r="B2" s="5" t="s">
        <v>0</v>
      </c>
      <c r="C2" s="5" t="s">
        <v>1</v>
      </c>
      <c r="D2" s="5" t="s">
        <v>0</v>
      </c>
      <c r="E2" s="5" t="s">
        <v>1</v>
      </c>
      <c r="F2" s="5" t="s">
        <v>0</v>
      </c>
      <c r="G2" s="5" t="s">
        <v>1</v>
      </c>
      <c r="H2" s="5" t="s">
        <v>123</v>
      </c>
      <c r="I2" s="5" t="s">
        <v>0</v>
      </c>
      <c r="J2" s="5" t="s">
        <v>1</v>
      </c>
      <c r="K2" s="5" t="s">
        <v>0</v>
      </c>
      <c r="L2" s="64" t="s">
        <v>18</v>
      </c>
      <c r="M2" s="62" t="s">
        <v>5</v>
      </c>
      <c r="N2" s="56" t="s">
        <v>3</v>
      </c>
      <c r="O2" s="58" t="s">
        <v>4</v>
      </c>
    </row>
    <row r="3" spans="1:15" ht="18" customHeight="1" thickBot="1" x14ac:dyDescent="0.25">
      <c r="A3" s="3"/>
      <c r="B3" s="2">
        <v>3</v>
      </c>
      <c r="C3" s="2">
        <v>4</v>
      </c>
      <c r="D3" s="2">
        <v>10</v>
      </c>
      <c r="E3" s="2">
        <v>11</v>
      </c>
      <c r="F3" s="2">
        <v>17</v>
      </c>
      <c r="G3" s="2">
        <v>18</v>
      </c>
      <c r="H3" s="12">
        <v>21</v>
      </c>
      <c r="I3" s="12">
        <v>24</v>
      </c>
      <c r="J3" s="12">
        <v>25</v>
      </c>
      <c r="K3" s="12">
        <v>31</v>
      </c>
      <c r="L3" s="65"/>
      <c r="M3" s="63"/>
      <c r="N3" s="57"/>
      <c r="O3" s="59"/>
    </row>
    <row r="4" spans="1:15" x14ac:dyDescent="0.2">
      <c r="A4" s="49" t="s">
        <v>72</v>
      </c>
      <c r="B4" s="13"/>
      <c r="C4" s="13">
        <v>67</v>
      </c>
      <c r="D4" s="13"/>
      <c r="E4" s="13"/>
      <c r="F4" s="13">
        <v>120</v>
      </c>
      <c r="G4" s="13">
        <v>90</v>
      </c>
      <c r="H4" s="14">
        <v>116</v>
      </c>
      <c r="I4" s="14"/>
      <c r="J4" s="14"/>
      <c r="K4" s="14">
        <v>106</v>
      </c>
      <c r="L4" s="19">
        <f>COUNT(B4:K4)</f>
        <v>5</v>
      </c>
      <c r="M4" s="21">
        <f>SUM(feb!F4 + mrt!J4 + apr!K4+ mei!N4+ jun!J4+ L4)</f>
        <v>10</v>
      </c>
      <c r="N4" s="17">
        <f>SUM(B4:K4)</f>
        <v>499</v>
      </c>
      <c r="O4" s="18">
        <f>SUM(feb!H4 + mrt!L4 + apr!M4+ mei!P4+ jun!L4+ N4)</f>
        <v>1041</v>
      </c>
    </row>
    <row r="5" spans="1:15" x14ac:dyDescent="0.2">
      <c r="A5" s="48" t="s">
        <v>22</v>
      </c>
      <c r="B5" s="13"/>
      <c r="C5" s="13"/>
      <c r="D5" s="13"/>
      <c r="E5" s="13"/>
      <c r="F5" s="13"/>
      <c r="G5" s="13"/>
      <c r="H5" s="14"/>
      <c r="I5" s="14"/>
      <c r="J5" s="14"/>
      <c r="K5" s="14"/>
      <c r="L5" s="19">
        <f t="shared" ref="L5:L69" si="0">COUNT(B5:K5)</f>
        <v>0</v>
      </c>
      <c r="M5" s="21">
        <f>SUM(feb!F5 + mrt!J5 + apr!K5+ mei!N5+ jun!J5+ L5)</f>
        <v>0</v>
      </c>
      <c r="N5" s="17">
        <f t="shared" ref="N5:N69" si="1">SUM(B5:K5)</f>
        <v>0</v>
      </c>
      <c r="O5" s="18">
        <f>SUM(feb!H5 + mrt!L5 + apr!M5+ mei!P5+ jun!L5+ N5)</f>
        <v>0</v>
      </c>
    </row>
    <row r="6" spans="1:15" x14ac:dyDescent="0.2">
      <c r="A6" s="48" t="s">
        <v>23</v>
      </c>
      <c r="B6" s="13"/>
      <c r="C6" s="13"/>
      <c r="D6" s="13"/>
      <c r="E6" s="13"/>
      <c r="F6" s="13"/>
      <c r="G6" s="13"/>
      <c r="H6" s="14"/>
      <c r="I6" s="14"/>
      <c r="J6" s="14"/>
      <c r="K6" s="14"/>
      <c r="L6" s="19">
        <f t="shared" si="0"/>
        <v>0</v>
      </c>
      <c r="M6" s="21">
        <f>SUM(feb!F6 + mrt!J6 + apr!K6+ mei!N6+ jun!J6+ L6)</f>
        <v>0</v>
      </c>
      <c r="N6" s="17">
        <f t="shared" si="1"/>
        <v>0</v>
      </c>
      <c r="O6" s="18">
        <f>SUM(feb!H6 + mrt!L6 + apr!M6+ mei!P6+ jun!L6+ N6)</f>
        <v>0</v>
      </c>
    </row>
    <row r="7" spans="1:15" x14ac:dyDescent="0.2">
      <c r="A7" s="47" t="s">
        <v>24</v>
      </c>
      <c r="B7" s="13">
        <v>86</v>
      </c>
      <c r="C7" s="13"/>
      <c r="D7" s="13">
        <v>94</v>
      </c>
      <c r="E7" s="13">
        <v>78</v>
      </c>
      <c r="F7" s="13">
        <v>76</v>
      </c>
      <c r="G7" s="13"/>
      <c r="H7" s="14">
        <v>86</v>
      </c>
      <c r="I7" s="14"/>
      <c r="J7" s="14"/>
      <c r="K7" s="14"/>
      <c r="L7" s="19">
        <f t="shared" si="0"/>
        <v>5</v>
      </c>
      <c r="M7" s="21">
        <f>SUM(feb!F7 + mrt!J7 + apr!K7+ mei!N7+ jun!J7+ L7)</f>
        <v>10</v>
      </c>
      <c r="N7" s="17">
        <f t="shared" si="1"/>
        <v>420</v>
      </c>
      <c r="O7" s="18">
        <f>SUM(feb!H7 + mrt!L7 + apr!M7+ mei!P7+ jun!L7+ N7)</f>
        <v>859</v>
      </c>
    </row>
    <row r="8" spans="1:15" x14ac:dyDescent="0.2">
      <c r="A8" s="48" t="s">
        <v>25</v>
      </c>
      <c r="B8" s="13"/>
      <c r="C8" s="13"/>
      <c r="D8" s="13"/>
      <c r="E8" s="13"/>
      <c r="F8" s="13"/>
      <c r="G8" s="13"/>
      <c r="H8" s="14"/>
      <c r="I8" s="14"/>
      <c r="J8" s="14"/>
      <c r="K8" s="14"/>
      <c r="L8" s="19">
        <f t="shared" si="0"/>
        <v>0</v>
      </c>
      <c r="M8" s="21">
        <f>SUM(feb!F8 + mrt!J8 + apr!K8+ mei!N8+ jun!J8+ L8)</f>
        <v>0</v>
      </c>
      <c r="N8" s="17">
        <f t="shared" si="1"/>
        <v>0</v>
      </c>
      <c r="O8" s="18">
        <f>SUM(feb!H8 + mrt!L8 + apr!M8+ mei!P8+ jun!L8+ N8)</f>
        <v>0</v>
      </c>
    </row>
    <row r="9" spans="1:15" x14ac:dyDescent="0.2">
      <c r="A9" s="48" t="s">
        <v>26</v>
      </c>
      <c r="B9" s="13">
        <v>128</v>
      </c>
      <c r="C9" s="13"/>
      <c r="D9" s="13"/>
      <c r="E9" s="13">
        <v>88</v>
      </c>
      <c r="F9" s="13"/>
      <c r="G9" s="13">
        <v>73</v>
      </c>
      <c r="H9" s="14"/>
      <c r="I9" s="14"/>
      <c r="J9" s="14">
        <v>82</v>
      </c>
      <c r="K9" s="14"/>
      <c r="L9" s="19">
        <f t="shared" si="0"/>
        <v>4</v>
      </c>
      <c r="M9" s="21">
        <f>SUM(feb!F9 + mrt!J9 + apr!K9+ mei!N9+ jun!J9+ L9)</f>
        <v>9</v>
      </c>
      <c r="N9" s="17">
        <f t="shared" si="1"/>
        <v>371</v>
      </c>
      <c r="O9" s="18">
        <f>SUM(feb!H9 + mrt!L9 + apr!M9+ mei!P9+ jun!L9+ N9)</f>
        <v>917</v>
      </c>
    </row>
    <row r="10" spans="1:15" x14ac:dyDescent="0.2">
      <c r="A10" s="50" t="s">
        <v>126</v>
      </c>
      <c r="B10" s="13"/>
      <c r="C10" s="13"/>
      <c r="D10" s="13"/>
      <c r="E10" s="13"/>
      <c r="F10" s="13"/>
      <c r="G10" s="13"/>
      <c r="H10" s="14"/>
      <c r="I10" s="14"/>
      <c r="J10" s="14"/>
      <c r="K10" s="14"/>
      <c r="L10" s="19">
        <f t="shared" ref="L10" si="2">COUNT(B10:K10)</f>
        <v>0</v>
      </c>
      <c r="M10" s="21">
        <f>SUM(feb!F10 + mrt!J10 + apr!K10+ mei!N10+ jun!J10+ L10)</f>
        <v>2</v>
      </c>
      <c r="N10" s="17">
        <f t="shared" ref="N10" si="3">SUM(B10:K10)</f>
        <v>0</v>
      </c>
      <c r="O10" s="18">
        <f>SUM(feb!H10 + mrt!L10 + apr!M10+ mei!P10+ jun!L10+ N10)</f>
        <v>179</v>
      </c>
    </row>
    <row r="11" spans="1:15" x14ac:dyDescent="0.2">
      <c r="A11" s="48" t="s">
        <v>27</v>
      </c>
      <c r="B11" s="13"/>
      <c r="C11" s="13"/>
      <c r="D11" s="13"/>
      <c r="E11" s="13"/>
      <c r="F11" s="13"/>
      <c r="G11" s="13"/>
      <c r="H11" s="14"/>
      <c r="I11" s="14"/>
      <c r="J11" s="14"/>
      <c r="K11" s="14"/>
      <c r="L11" s="19">
        <f t="shared" si="0"/>
        <v>0</v>
      </c>
      <c r="M11" s="21">
        <f>SUM(feb!F11 + mrt!J11 + apr!K11+ mei!N11+ jun!J11+ L11)</f>
        <v>0</v>
      </c>
      <c r="N11" s="17">
        <f t="shared" si="1"/>
        <v>0</v>
      </c>
      <c r="O11" s="18">
        <f>SUM(feb!H11 + mrt!L11 + apr!M11+ mei!P11+ jun!L11+ N11)</f>
        <v>0</v>
      </c>
    </row>
    <row r="12" spans="1:15" x14ac:dyDescent="0.2">
      <c r="A12" s="48" t="s">
        <v>28</v>
      </c>
      <c r="B12" s="13">
        <v>86</v>
      </c>
      <c r="C12" s="13">
        <v>72</v>
      </c>
      <c r="D12" s="13"/>
      <c r="E12" s="13">
        <v>78</v>
      </c>
      <c r="F12" s="13">
        <v>76</v>
      </c>
      <c r="G12" s="13">
        <v>73</v>
      </c>
      <c r="H12" s="14">
        <v>86</v>
      </c>
      <c r="I12" s="14"/>
      <c r="J12" s="14">
        <v>82</v>
      </c>
      <c r="K12" s="14">
        <v>78</v>
      </c>
      <c r="L12" s="19">
        <f t="shared" si="0"/>
        <v>8</v>
      </c>
      <c r="M12" s="21">
        <f>SUM(feb!F12 + mrt!J12 + apr!K12+ mei!N12+ jun!J12+ L12)</f>
        <v>13</v>
      </c>
      <c r="N12" s="17">
        <f t="shared" si="1"/>
        <v>631</v>
      </c>
      <c r="O12" s="18">
        <f>SUM(feb!H12 + mrt!L12 + apr!M12+ mei!P12+ jun!L12+ N12)</f>
        <v>1108</v>
      </c>
    </row>
    <row r="13" spans="1:15" x14ac:dyDescent="0.2">
      <c r="A13" s="48" t="s">
        <v>29</v>
      </c>
      <c r="B13" s="13"/>
      <c r="C13" s="13"/>
      <c r="D13" s="13"/>
      <c r="E13" s="13"/>
      <c r="F13" s="13"/>
      <c r="G13" s="13"/>
      <c r="H13" s="14"/>
      <c r="I13" s="14"/>
      <c r="J13" s="14"/>
      <c r="K13" s="14"/>
      <c r="L13" s="19">
        <f t="shared" si="0"/>
        <v>0</v>
      </c>
      <c r="M13" s="21">
        <f>SUM(feb!F13 + mrt!J13 + apr!K13+ mei!N13+ jun!J13+ L13)</f>
        <v>2</v>
      </c>
      <c r="N13" s="17">
        <f t="shared" si="1"/>
        <v>0</v>
      </c>
      <c r="O13" s="18">
        <f>SUM(feb!H13 + mrt!L13 + apr!M13+ mei!P13+ jun!L13+ N13)</f>
        <v>290</v>
      </c>
    </row>
    <row r="14" spans="1:15" x14ac:dyDescent="0.2">
      <c r="A14" s="48" t="s">
        <v>30</v>
      </c>
      <c r="B14" s="13"/>
      <c r="C14" s="13"/>
      <c r="D14" s="13"/>
      <c r="E14" s="13"/>
      <c r="F14" s="13"/>
      <c r="G14" s="13">
        <v>90</v>
      </c>
      <c r="H14" s="14"/>
      <c r="I14" s="14"/>
      <c r="J14" s="14"/>
      <c r="K14" s="14"/>
      <c r="L14" s="19">
        <f t="shared" si="0"/>
        <v>1</v>
      </c>
      <c r="M14" s="21">
        <f>SUM(feb!F14 + mrt!J14 + apr!K14+ mei!N14+ jun!J14+ L14)</f>
        <v>2</v>
      </c>
      <c r="N14" s="17">
        <f t="shared" si="1"/>
        <v>90</v>
      </c>
      <c r="O14" s="18">
        <f>SUM(feb!H14 + mrt!L14 + apr!M14+ mei!P14+ jun!L14+ N14)</f>
        <v>189</v>
      </c>
    </row>
    <row r="15" spans="1:15" x14ac:dyDescent="0.2">
      <c r="A15" s="48" t="s">
        <v>31</v>
      </c>
      <c r="B15" s="13"/>
      <c r="C15" s="13"/>
      <c r="D15" s="13"/>
      <c r="E15" s="13"/>
      <c r="F15" s="13"/>
      <c r="G15" s="13"/>
      <c r="H15" s="14"/>
      <c r="I15" s="14"/>
      <c r="J15" s="14"/>
      <c r="K15" s="14"/>
      <c r="L15" s="19">
        <f t="shared" si="0"/>
        <v>0</v>
      </c>
      <c r="M15" s="21">
        <f>SUM(feb!F15 + mrt!J15 + apr!K15+ mei!N15+ jun!J15+ L15)</f>
        <v>0</v>
      </c>
      <c r="N15" s="17">
        <f t="shared" si="1"/>
        <v>0</v>
      </c>
      <c r="O15" s="18">
        <f>SUM(feb!H15 + mrt!L15 + apr!M15+ mei!P15+ jun!L15+ N15)</f>
        <v>0</v>
      </c>
    </row>
    <row r="16" spans="1:15" x14ac:dyDescent="0.2">
      <c r="A16" s="48" t="s">
        <v>32</v>
      </c>
      <c r="B16" s="13"/>
      <c r="C16" s="13">
        <v>41</v>
      </c>
      <c r="D16" s="13"/>
      <c r="E16" s="13">
        <v>49</v>
      </c>
      <c r="F16" s="13"/>
      <c r="G16" s="13">
        <v>54</v>
      </c>
      <c r="H16" s="14"/>
      <c r="I16" s="14"/>
      <c r="J16" s="14"/>
      <c r="K16" s="14"/>
      <c r="L16" s="19">
        <f t="shared" si="0"/>
        <v>3</v>
      </c>
      <c r="M16" s="21">
        <f>SUM(feb!F16 + mrt!J16 + apr!K16+ mei!N16+ jun!J16+ L16)</f>
        <v>5</v>
      </c>
      <c r="N16" s="17">
        <f t="shared" si="1"/>
        <v>144</v>
      </c>
      <c r="O16" s="18">
        <f>SUM(feb!H16 + mrt!L16 + apr!M16+ mei!P16+ jun!L16+ N16)</f>
        <v>253</v>
      </c>
    </row>
    <row r="17" spans="1:15" x14ac:dyDescent="0.2">
      <c r="A17" s="48" t="s">
        <v>33</v>
      </c>
      <c r="B17" s="13"/>
      <c r="C17" s="13"/>
      <c r="D17" s="13"/>
      <c r="E17" s="13"/>
      <c r="F17" s="13"/>
      <c r="G17" s="13"/>
      <c r="H17" s="14"/>
      <c r="I17" s="14"/>
      <c r="J17" s="14"/>
      <c r="K17" s="14"/>
      <c r="L17" s="19">
        <f t="shared" si="0"/>
        <v>0</v>
      </c>
      <c r="M17" s="21">
        <f>SUM(feb!F17 + mrt!J17 + apr!K17+ mei!N17+ jun!J17+ L17)</f>
        <v>0</v>
      </c>
      <c r="N17" s="17">
        <f t="shared" si="1"/>
        <v>0</v>
      </c>
      <c r="O17" s="18">
        <f>SUM(feb!H17 + mrt!L17 + apr!M17+ mei!P17+ jun!L17+ N17)</f>
        <v>0</v>
      </c>
    </row>
    <row r="18" spans="1:15" x14ac:dyDescent="0.2">
      <c r="A18" s="48" t="s">
        <v>34</v>
      </c>
      <c r="B18" s="13"/>
      <c r="C18" s="13"/>
      <c r="D18" s="13"/>
      <c r="E18" s="13"/>
      <c r="F18" s="13"/>
      <c r="G18" s="13"/>
      <c r="H18" s="14"/>
      <c r="I18" s="14"/>
      <c r="J18" s="14"/>
      <c r="K18" s="14"/>
      <c r="L18" s="19">
        <f t="shared" si="0"/>
        <v>0</v>
      </c>
      <c r="M18" s="21">
        <f>SUM(feb!F18 + mrt!J18 + apr!K18+ mei!N18+ jun!J18+ L18)</f>
        <v>0</v>
      </c>
      <c r="N18" s="17">
        <f t="shared" si="1"/>
        <v>0</v>
      </c>
      <c r="O18" s="18">
        <f>SUM(feb!H18 + mrt!L18 + apr!M18+ mei!P18+ jun!L18+ N18)</f>
        <v>0</v>
      </c>
    </row>
    <row r="19" spans="1:15" x14ac:dyDescent="0.2">
      <c r="A19" s="48" t="s">
        <v>35</v>
      </c>
      <c r="B19" s="13"/>
      <c r="C19" s="13"/>
      <c r="D19" s="13"/>
      <c r="E19" s="13"/>
      <c r="F19" s="13"/>
      <c r="G19" s="13"/>
      <c r="H19" s="14"/>
      <c r="I19" s="14"/>
      <c r="J19" s="14"/>
      <c r="K19" s="14"/>
      <c r="L19" s="19">
        <f t="shared" si="0"/>
        <v>0</v>
      </c>
      <c r="M19" s="21">
        <f>SUM(feb!F19 + mrt!J19 + apr!K19+ mei!N19+ jun!J19+ L19)</f>
        <v>0</v>
      </c>
      <c r="N19" s="17">
        <f t="shared" si="1"/>
        <v>0</v>
      </c>
      <c r="O19" s="18">
        <f>SUM(feb!H19 + mrt!L19 + apr!M19+ mei!P19+ jun!L19+ N19)</f>
        <v>0</v>
      </c>
    </row>
    <row r="20" spans="1:15" x14ac:dyDescent="0.2">
      <c r="A20" s="48" t="s">
        <v>36</v>
      </c>
      <c r="B20" s="13">
        <v>128</v>
      </c>
      <c r="C20" s="13">
        <v>88</v>
      </c>
      <c r="D20" s="13">
        <v>110</v>
      </c>
      <c r="E20" s="13">
        <v>78</v>
      </c>
      <c r="F20" s="13">
        <v>115</v>
      </c>
      <c r="G20" s="13"/>
      <c r="H20" s="14">
        <v>88</v>
      </c>
      <c r="I20" s="14"/>
      <c r="J20" s="14"/>
      <c r="K20" s="14"/>
      <c r="L20" s="19">
        <f t="shared" si="0"/>
        <v>6</v>
      </c>
      <c r="M20" s="21">
        <f>SUM(feb!F20 + mrt!J20 + apr!K20+ mei!N20+ jun!J20+ L20)</f>
        <v>12</v>
      </c>
      <c r="N20" s="17">
        <f t="shared" si="1"/>
        <v>607</v>
      </c>
      <c r="O20" s="18">
        <f>SUM(feb!H20 + mrt!L20 + apr!M20+ mei!P20+ jun!L20+ N20)</f>
        <v>1271</v>
      </c>
    </row>
    <row r="21" spans="1:15" x14ac:dyDescent="0.2">
      <c r="A21" s="48" t="s">
        <v>37</v>
      </c>
      <c r="B21" s="13"/>
      <c r="C21" s="13"/>
      <c r="D21" s="13"/>
      <c r="E21" s="13"/>
      <c r="F21" s="13"/>
      <c r="G21" s="13"/>
      <c r="H21" s="14"/>
      <c r="I21" s="14"/>
      <c r="J21" s="14"/>
      <c r="K21" s="14"/>
      <c r="L21" s="19">
        <f t="shared" si="0"/>
        <v>0</v>
      </c>
      <c r="M21" s="21">
        <f>SUM(feb!F21 + mrt!J21 + apr!K21+ mei!N21+ jun!J21+ L21)</f>
        <v>1</v>
      </c>
      <c r="N21" s="17">
        <f t="shared" si="1"/>
        <v>0</v>
      </c>
      <c r="O21" s="18">
        <f>SUM(feb!H21 + mrt!L21 + apr!M21+ mei!P21+ jun!L21+ N21)</f>
        <v>57</v>
      </c>
    </row>
    <row r="22" spans="1:15" x14ac:dyDescent="0.2">
      <c r="A22" s="48" t="s">
        <v>38</v>
      </c>
      <c r="B22" s="13"/>
      <c r="C22" s="13"/>
      <c r="E22" s="13"/>
      <c r="F22" s="13"/>
      <c r="G22" s="13"/>
      <c r="H22" s="14"/>
      <c r="I22" s="14"/>
      <c r="J22" s="14"/>
      <c r="K22" s="14"/>
      <c r="L22" s="19">
        <f t="shared" si="0"/>
        <v>0</v>
      </c>
      <c r="M22" s="21">
        <f>SUM(feb!F22 + mrt!J22 + apr!K22+ mei!N22+ jun!J22+ L22)</f>
        <v>0</v>
      </c>
      <c r="N22" s="17">
        <f t="shared" si="1"/>
        <v>0</v>
      </c>
      <c r="O22" s="18">
        <f>SUM(feb!H22 + mrt!L22 + apr!M22+ mei!P22+ jun!L22+ N22)</f>
        <v>0</v>
      </c>
    </row>
    <row r="23" spans="1:15" x14ac:dyDescent="0.2">
      <c r="A23" s="48" t="s">
        <v>39</v>
      </c>
      <c r="B23" s="13">
        <v>86</v>
      </c>
      <c r="C23" s="13"/>
      <c r="D23" s="13">
        <v>94</v>
      </c>
      <c r="E23" s="13">
        <v>78</v>
      </c>
      <c r="F23" s="13"/>
      <c r="G23" s="13"/>
      <c r="H23" s="14">
        <v>86</v>
      </c>
      <c r="I23" s="14"/>
      <c r="J23" s="14"/>
      <c r="K23" s="14"/>
      <c r="L23" s="19">
        <f t="shared" si="0"/>
        <v>4</v>
      </c>
      <c r="M23" s="21">
        <f>SUM(feb!F23 + mrt!J23 + apr!K23+ mei!N23+ jun!J23+ L23)</f>
        <v>10</v>
      </c>
      <c r="N23" s="17">
        <f t="shared" si="1"/>
        <v>344</v>
      </c>
      <c r="O23" s="18">
        <f>SUM(feb!H23 + mrt!L23 + apr!M23+ mei!P23+ jun!L23+ N23)</f>
        <v>898</v>
      </c>
    </row>
    <row r="24" spans="1:15" x14ac:dyDescent="0.2">
      <c r="A24" s="48" t="s">
        <v>40</v>
      </c>
      <c r="B24" s="13"/>
      <c r="C24" s="13"/>
      <c r="D24" s="13"/>
      <c r="E24" s="13"/>
      <c r="F24" s="13"/>
      <c r="G24" s="13"/>
      <c r="H24" s="14"/>
      <c r="I24" s="14"/>
      <c r="J24" s="14"/>
      <c r="K24" s="14"/>
      <c r="L24" s="19">
        <f t="shared" si="0"/>
        <v>0</v>
      </c>
      <c r="M24" s="21">
        <f>SUM(feb!F24 + mrt!J24 + apr!K24+ mei!N24+ jun!J24+ L24)</f>
        <v>0</v>
      </c>
      <c r="N24" s="17">
        <f t="shared" si="1"/>
        <v>0</v>
      </c>
      <c r="O24" s="18">
        <f>SUM(feb!H24 + mrt!L24 + apr!M24+ mei!P24+ jun!L24+ N24)</f>
        <v>0</v>
      </c>
    </row>
    <row r="25" spans="1:15" x14ac:dyDescent="0.2">
      <c r="A25" s="48" t="s">
        <v>41</v>
      </c>
      <c r="B25" s="13">
        <v>86</v>
      </c>
      <c r="C25" s="13"/>
      <c r="D25" s="13">
        <v>94</v>
      </c>
      <c r="E25" s="13">
        <v>78</v>
      </c>
      <c r="F25" s="13"/>
      <c r="G25" s="13"/>
      <c r="H25" s="14"/>
      <c r="I25" s="14"/>
      <c r="J25" s="14">
        <v>82</v>
      </c>
      <c r="K25" s="14">
        <v>78</v>
      </c>
      <c r="L25" s="19">
        <f t="shared" si="0"/>
        <v>5</v>
      </c>
      <c r="M25" s="21">
        <f>SUM(feb!F25 + mrt!J25 + apr!K25+ mei!N25+ jun!J25+ L25)</f>
        <v>7</v>
      </c>
      <c r="N25" s="17">
        <f t="shared" si="1"/>
        <v>418</v>
      </c>
      <c r="O25" s="18">
        <f>SUM(feb!H25 + mrt!L25 + apr!M25+ mei!P25+ jun!L25+ N25)</f>
        <v>610</v>
      </c>
    </row>
    <row r="26" spans="1:15" x14ac:dyDescent="0.2">
      <c r="A26" s="48" t="s">
        <v>42</v>
      </c>
      <c r="B26" s="13">
        <v>86</v>
      </c>
      <c r="C26" s="13">
        <v>72</v>
      </c>
      <c r="D26" s="13">
        <v>94</v>
      </c>
      <c r="E26" s="13">
        <v>78</v>
      </c>
      <c r="F26" s="13"/>
      <c r="G26" s="13"/>
      <c r="H26" s="14">
        <v>86</v>
      </c>
      <c r="I26" s="14"/>
      <c r="J26" s="14"/>
      <c r="K26" s="14"/>
      <c r="L26" s="19">
        <f t="shared" si="0"/>
        <v>5</v>
      </c>
      <c r="M26" s="21">
        <f>SUM(feb!F26 + mrt!J26 + apr!K26+ mei!N26+ jun!J26+ L26)</f>
        <v>10</v>
      </c>
      <c r="N26" s="17">
        <f t="shared" si="1"/>
        <v>416</v>
      </c>
      <c r="O26" s="18">
        <f>SUM(feb!H26 + mrt!L26 + apr!M26+ mei!P26+ jun!L26+ N26)</f>
        <v>855</v>
      </c>
    </row>
    <row r="27" spans="1:15" x14ac:dyDescent="0.2">
      <c r="A27" s="48" t="s">
        <v>43</v>
      </c>
      <c r="B27" s="13"/>
      <c r="C27" s="13"/>
      <c r="D27" s="13"/>
      <c r="E27" s="13"/>
      <c r="F27" s="13"/>
      <c r="G27" s="13"/>
      <c r="H27" s="14"/>
      <c r="I27" s="14"/>
      <c r="J27" s="14"/>
      <c r="K27" s="14"/>
      <c r="L27" s="19">
        <f t="shared" si="0"/>
        <v>0</v>
      </c>
      <c r="M27" s="21">
        <f>SUM(feb!F27 + mrt!J27 + apr!K27+ mei!N27+ jun!J27+ L27)</f>
        <v>0</v>
      </c>
      <c r="N27" s="17">
        <f t="shared" si="1"/>
        <v>0</v>
      </c>
      <c r="O27" s="18">
        <f>SUM(feb!H27 + mrt!L27 + apr!M27+ mei!P27+ jun!L27+ N27)</f>
        <v>0</v>
      </c>
    </row>
    <row r="28" spans="1:15" x14ac:dyDescent="0.2">
      <c r="A28" s="48" t="s">
        <v>44</v>
      </c>
      <c r="B28" s="13">
        <v>128</v>
      </c>
      <c r="C28" s="13">
        <v>88</v>
      </c>
      <c r="D28" s="13"/>
      <c r="E28" s="13"/>
      <c r="F28" s="13">
        <v>115</v>
      </c>
      <c r="G28" s="13">
        <v>88</v>
      </c>
      <c r="H28" s="14"/>
      <c r="I28" s="14"/>
      <c r="J28" s="14"/>
      <c r="K28" s="14"/>
      <c r="L28" s="19">
        <f t="shared" si="0"/>
        <v>4</v>
      </c>
      <c r="M28" s="21">
        <f>SUM(feb!F28 + mrt!J28 + apr!K28+ mei!N28+ jun!J28+ L28)</f>
        <v>8</v>
      </c>
      <c r="N28" s="17">
        <f t="shared" si="1"/>
        <v>419</v>
      </c>
      <c r="O28" s="18">
        <f>SUM(feb!H28 + mrt!L28 + apr!M28+ mei!P28+ jun!L28+ N28)</f>
        <v>935</v>
      </c>
    </row>
    <row r="29" spans="1:15" x14ac:dyDescent="0.2">
      <c r="A29" s="48" t="s">
        <v>45</v>
      </c>
      <c r="B29" s="13"/>
      <c r="C29" s="13"/>
      <c r="D29" s="13"/>
      <c r="E29" s="13"/>
      <c r="F29" s="13"/>
      <c r="G29" s="13"/>
      <c r="H29" s="14"/>
      <c r="I29" s="14"/>
      <c r="J29" s="14"/>
      <c r="K29" s="14"/>
      <c r="L29" s="19">
        <f t="shared" si="0"/>
        <v>0</v>
      </c>
      <c r="M29" s="21">
        <f>SUM(feb!F29 + mrt!J29 + apr!K29+ mei!N29+ jun!J29+ L29)</f>
        <v>0</v>
      </c>
      <c r="N29" s="17">
        <f t="shared" si="1"/>
        <v>0</v>
      </c>
      <c r="O29" s="18">
        <f>SUM(feb!H29 + mrt!L29 + apr!M29+ mei!P29+ jun!L29+ N29)</f>
        <v>0</v>
      </c>
    </row>
    <row r="30" spans="1:15" x14ac:dyDescent="0.2">
      <c r="A30" s="48" t="s">
        <v>46</v>
      </c>
      <c r="B30" s="13"/>
      <c r="C30" s="13"/>
      <c r="D30" s="13"/>
      <c r="E30" s="13"/>
      <c r="F30" s="13"/>
      <c r="G30" s="13"/>
      <c r="H30" s="14"/>
      <c r="I30" s="14"/>
      <c r="J30" s="14"/>
      <c r="K30" s="14"/>
      <c r="L30" s="19">
        <f t="shared" si="0"/>
        <v>0</v>
      </c>
      <c r="M30" s="21">
        <f>SUM(feb!F30 + mrt!J30 + apr!K30+ mei!N30+ jun!J30+ L30)</f>
        <v>0</v>
      </c>
      <c r="N30" s="17">
        <f t="shared" si="1"/>
        <v>0</v>
      </c>
      <c r="O30" s="18">
        <f>SUM(feb!H30 + mrt!L30 + apr!M30+ mei!P30+ jun!L30+ N30)</f>
        <v>0</v>
      </c>
    </row>
    <row r="31" spans="1:15" x14ac:dyDescent="0.2">
      <c r="A31" s="48" t="s">
        <v>47</v>
      </c>
      <c r="B31" s="13"/>
      <c r="C31" s="13">
        <v>67</v>
      </c>
      <c r="D31" s="13"/>
      <c r="E31" s="13">
        <v>90</v>
      </c>
      <c r="F31" s="13"/>
      <c r="G31" s="13"/>
      <c r="H31" s="14"/>
      <c r="I31" s="14"/>
      <c r="J31" s="14"/>
      <c r="K31" s="14"/>
      <c r="L31" s="19">
        <f t="shared" si="0"/>
        <v>2</v>
      </c>
      <c r="M31" s="21">
        <f>SUM(feb!F31 + mrt!J31 + apr!K31+ mei!N31+ jun!J31+ L31)</f>
        <v>3</v>
      </c>
      <c r="N31" s="17">
        <f t="shared" si="1"/>
        <v>157</v>
      </c>
      <c r="O31" s="18">
        <f>SUM(feb!H31 + mrt!L31 + apr!M31+ mei!P31+ jun!L31+ N31)</f>
        <v>256</v>
      </c>
    </row>
    <row r="32" spans="1:15" x14ac:dyDescent="0.2">
      <c r="A32" s="48" t="s">
        <v>48</v>
      </c>
      <c r="B32" s="13"/>
      <c r="C32" s="13"/>
      <c r="D32" s="13"/>
      <c r="E32" s="13"/>
      <c r="F32" s="13"/>
      <c r="G32" s="13"/>
      <c r="H32" s="14"/>
      <c r="I32" s="14"/>
      <c r="J32" s="14"/>
      <c r="K32" s="14"/>
      <c r="L32" s="19">
        <f t="shared" si="0"/>
        <v>0</v>
      </c>
      <c r="M32" s="21">
        <f>SUM(feb!F32 + mrt!J32 + apr!K32+ mei!N32+ jun!J32+ L32)</f>
        <v>0</v>
      </c>
      <c r="N32" s="17">
        <f t="shared" si="1"/>
        <v>0</v>
      </c>
      <c r="O32" s="18">
        <f>SUM(feb!H32 + mrt!L32 + apr!M32+ mei!P32+ jun!L32+ N32)</f>
        <v>0</v>
      </c>
    </row>
    <row r="33" spans="1:15" x14ac:dyDescent="0.2">
      <c r="A33" s="48" t="s">
        <v>49</v>
      </c>
      <c r="B33" s="13">
        <v>128</v>
      </c>
      <c r="C33" s="13"/>
      <c r="D33" s="13">
        <v>110</v>
      </c>
      <c r="E33" s="13"/>
      <c r="F33" s="13">
        <v>115</v>
      </c>
      <c r="G33" s="13"/>
      <c r="H33" s="14">
        <v>88</v>
      </c>
      <c r="I33" s="14">
        <v>115</v>
      </c>
      <c r="J33" s="14"/>
      <c r="K33" s="14">
        <v>143</v>
      </c>
      <c r="L33" s="19">
        <f t="shared" si="0"/>
        <v>6</v>
      </c>
      <c r="M33" s="21">
        <f>SUM(feb!F33 + mrt!J33 + apr!K33+ mei!N33+ jun!J33+ L33)</f>
        <v>10</v>
      </c>
      <c r="N33" s="17">
        <f t="shared" si="1"/>
        <v>699</v>
      </c>
      <c r="O33" s="18">
        <f>SUM(feb!H33 + mrt!L33 + apr!M33+ mei!P33+ jun!L33+ N33)</f>
        <v>1163</v>
      </c>
    </row>
    <row r="34" spans="1:15" x14ac:dyDescent="0.2">
      <c r="A34" s="48" t="s">
        <v>50</v>
      </c>
      <c r="B34" s="13"/>
      <c r="C34" s="13"/>
      <c r="D34" s="13"/>
      <c r="E34" s="13"/>
      <c r="F34" s="13"/>
      <c r="G34" s="13"/>
      <c r="H34" s="14"/>
      <c r="I34" s="14"/>
      <c r="J34" s="14"/>
      <c r="K34" s="14"/>
      <c r="L34" s="19">
        <f t="shared" si="0"/>
        <v>0</v>
      </c>
      <c r="M34" s="21">
        <f>SUM(feb!F34 + mrt!J34 + apr!K34+ mei!N34+ jun!J34+ L34)</f>
        <v>0</v>
      </c>
      <c r="N34" s="17">
        <f t="shared" si="1"/>
        <v>0</v>
      </c>
      <c r="O34" s="18">
        <f>SUM(feb!H34 + mrt!L34 + apr!M34+ mei!P34+ jun!L34+ N34)</f>
        <v>0</v>
      </c>
    </row>
    <row r="35" spans="1:15" x14ac:dyDescent="0.2">
      <c r="A35" s="48" t="s">
        <v>51</v>
      </c>
      <c r="B35" s="13"/>
      <c r="C35" s="13"/>
      <c r="D35" s="13"/>
      <c r="E35" s="13">
        <v>49</v>
      </c>
      <c r="F35" s="13"/>
      <c r="G35" s="13">
        <v>54</v>
      </c>
      <c r="H35" s="14">
        <v>51</v>
      </c>
      <c r="I35" s="14"/>
      <c r="J35" s="14"/>
      <c r="K35" s="14"/>
      <c r="L35" s="19">
        <f t="shared" si="0"/>
        <v>3</v>
      </c>
      <c r="M35" s="21">
        <f>SUM(feb!F35 + mrt!J35 + apr!K35+ mei!N35+ jun!J35+ L35)</f>
        <v>4</v>
      </c>
      <c r="N35" s="17">
        <f t="shared" si="1"/>
        <v>154</v>
      </c>
      <c r="O35" s="18">
        <f>SUM(feb!H35 + mrt!L35 + apr!M35+ mei!P35+ jun!L35+ N35)</f>
        <v>206</v>
      </c>
    </row>
    <row r="36" spans="1:15" x14ac:dyDescent="0.2">
      <c r="A36" s="48" t="s">
        <v>52</v>
      </c>
      <c r="B36" s="13"/>
      <c r="C36" s="13">
        <v>67</v>
      </c>
      <c r="D36" s="13"/>
      <c r="E36" s="13">
        <v>90</v>
      </c>
      <c r="F36" s="13">
        <v>120</v>
      </c>
      <c r="G36" s="13"/>
      <c r="H36" s="14">
        <v>116</v>
      </c>
      <c r="I36" s="14"/>
      <c r="J36" s="14"/>
      <c r="K36" s="14"/>
      <c r="L36" s="19">
        <f t="shared" si="0"/>
        <v>4</v>
      </c>
      <c r="M36" s="21">
        <f>SUM(feb!F36 + mrt!J36 + apr!K36+ mei!N36+ jun!J36+ L36)</f>
        <v>8</v>
      </c>
      <c r="N36" s="17">
        <f t="shared" si="1"/>
        <v>393</v>
      </c>
      <c r="O36" s="18">
        <f>SUM(feb!H36 + mrt!L36 + apr!M36+ mei!P36+ jun!L36+ N36)</f>
        <v>787</v>
      </c>
    </row>
    <row r="37" spans="1:15" x14ac:dyDescent="0.2">
      <c r="A37" s="48" t="s">
        <v>53</v>
      </c>
      <c r="B37" s="13"/>
      <c r="C37" s="13"/>
      <c r="D37" s="13"/>
      <c r="E37" s="13"/>
      <c r="F37" s="13"/>
      <c r="G37" s="13"/>
      <c r="H37" s="14"/>
      <c r="I37" s="14"/>
      <c r="J37" s="14"/>
      <c r="K37" s="14"/>
      <c r="L37" s="19">
        <f t="shared" si="0"/>
        <v>0</v>
      </c>
      <c r="M37" s="21">
        <f>SUM(feb!F37 + mrt!J37 + apr!K37+ mei!N37+ jun!J37+ L37)</f>
        <v>0</v>
      </c>
      <c r="N37" s="17">
        <f t="shared" si="1"/>
        <v>0</v>
      </c>
      <c r="O37" s="18">
        <f>SUM(feb!H37 + mrt!L37 + apr!M37+ mei!P37+ jun!L37+ N37)</f>
        <v>0</v>
      </c>
    </row>
    <row r="38" spans="1:15" x14ac:dyDescent="0.2">
      <c r="A38" s="48" t="s">
        <v>54</v>
      </c>
      <c r="B38" s="13"/>
      <c r="C38" s="13"/>
      <c r="D38" s="13">
        <v>11</v>
      </c>
      <c r="E38" s="13">
        <v>90</v>
      </c>
      <c r="F38" s="13">
        <v>120</v>
      </c>
      <c r="G38" s="13">
        <v>90</v>
      </c>
      <c r="H38" s="14"/>
      <c r="I38" s="14"/>
      <c r="J38" s="14"/>
      <c r="K38" s="14">
        <v>106</v>
      </c>
      <c r="L38" s="19">
        <f t="shared" si="0"/>
        <v>5</v>
      </c>
      <c r="M38" s="21">
        <f>SUM(feb!F38 + mrt!J38 + apr!K38+ mei!N38+ jun!J38+ L38)</f>
        <v>9</v>
      </c>
      <c r="N38" s="17">
        <f t="shared" si="1"/>
        <v>417</v>
      </c>
      <c r="O38" s="18">
        <f>SUM(feb!H38 + mrt!L38 + apr!M38+ mei!P38+ jun!L38+ N38)</f>
        <v>874</v>
      </c>
    </row>
    <row r="39" spans="1:15" x14ac:dyDescent="0.2">
      <c r="A39" s="48" t="s">
        <v>55</v>
      </c>
      <c r="B39" s="13"/>
      <c r="C39" s="13"/>
      <c r="D39" s="13"/>
      <c r="E39" s="13"/>
      <c r="F39" s="13"/>
      <c r="G39" s="13"/>
      <c r="H39" s="14"/>
      <c r="I39" s="14"/>
      <c r="J39" s="14"/>
      <c r="K39" s="14"/>
      <c r="L39" s="19">
        <f t="shared" si="0"/>
        <v>0</v>
      </c>
      <c r="M39" s="21">
        <f>SUM(feb!F39 + mrt!J39 + apr!K39+ mei!N39+ jun!J39+ L39)</f>
        <v>0</v>
      </c>
      <c r="N39" s="17">
        <f t="shared" si="1"/>
        <v>0</v>
      </c>
      <c r="O39" s="18">
        <f>SUM(feb!H39 + mrt!L39 + apr!M39+ mei!P39+ jun!L39+ N39)</f>
        <v>0</v>
      </c>
    </row>
    <row r="40" spans="1:15" x14ac:dyDescent="0.2">
      <c r="A40" s="48" t="s">
        <v>56</v>
      </c>
      <c r="B40" s="13"/>
      <c r="C40" s="13">
        <v>88</v>
      </c>
      <c r="D40" s="13"/>
      <c r="E40" s="13">
        <v>88</v>
      </c>
      <c r="F40" s="13"/>
      <c r="G40" s="13">
        <v>88</v>
      </c>
      <c r="H40" s="14">
        <v>86</v>
      </c>
      <c r="I40" s="14">
        <v>160</v>
      </c>
      <c r="J40" s="14"/>
      <c r="K40" s="14"/>
      <c r="L40" s="19">
        <f t="shared" si="0"/>
        <v>5</v>
      </c>
      <c r="M40" s="21">
        <f>SUM(feb!F40 + mrt!J40 + apr!K40+ mei!N40+ jun!J40+ L40)</f>
        <v>6</v>
      </c>
      <c r="N40" s="17">
        <f t="shared" si="1"/>
        <v>510</v>
      </c>
      <c r="O40" s="18">
        <f>SUM(feb!H40 + mrt!L40 + apr!M40+ mei!P40+ jun!L40+ N40)</f>
        <v>650</v>
      </c>
    </row>
    <row r="41" spans="1:15" x14ac:dyDescent="0.2">
      <c r="A41" s="48" t="s">
        <v>57</v>
      </c>
      <c r="B41" s="13"/>
      <c r="C41" s="13"/>
      <c r="D41" s="13"/>
      <c r="E41" s="13">
        <v>49</v>
      </c>
      <c r="F41" s="13"/>
      <c r="G41" s="13">
        <v>54</v>
      </c>
      <c r="H41" s="14"/>
      <c r="I41" s="14"/>
      <c r="J41" s="14"/>
      <c r="K41" s="14"/>
      <c r="L41" s="19">
        <f t="shared" si="0"/>
        <v>2</v>
      </c>
      <c r="M41" s="21">
        <f>SUM(feb!F41 + mrt!J41 + apr!K41+ mei!N41+ jun!J41+ L41)</f>
        <v>4</v>
      </c>
      <c r="N41" s="17">
        <f t="shared" si="1"/>
        <v>103</v>
      </c>
      <c r="O41" s="18">
        <f>SUM(feb!H41 + mrt!L41 + apr!M41+ mei!P41+ jun!L41+ N41)</f>
        <v>212</v>
      </c>
    </row>
    <row r="42" spans="1:15" x14ac:dyDescent="0.2">
      <c r="A42" s="48" t="s">
        <v>58</v>
      </c>
      <c r="B42" s="13"/>
      <c r="C42" s="13"/>
      <c r="D42" s="13"/>
      <c r="E42" s="13"/>
      <c r="F42" s="13"/>
      <c r="G42" s="13"/>
      <c r="H42" s="14"/>
      <c r="I42" s="14"/>
      <c r="J42" s="14"/>
      <c r="K42" s="14"/>
      <c r="L42" s="19">
        <f t="shared" si="0"/>
        <v>0</v>
      </c>
      <c r="M42" s="21">
        <f>SUM(feb!F42 + mrt!J42 + apr!K42+ mei!N42+ jun!J42+ L42)</f>
        <v>0</v>
      </c>
      <c r="N42" s="17">
        <f t="shared" si="1"/>
        <v>0</v>
      </c>
      <c r="O42" s="18">
        <f>SUM(feb!H42 + mrt!L42 + apr!M42+ mei!P42+ jun!L42+ N42)</f>
        <v>0</v>
      </c>
    </row>
    <row r="43" spans="1:15" x14ac:dyDescent="0.2">
      <c r="A43" s="48" t="s">
        <v>59</v>
      </c>
      <c r="B43" s="13"/>
      <c r="C43" s="13"/>
      <c r="D43" s="13"/>
      <c r="E43" s="13"/>
      <c r="F43" s="13"/>
      <c r="G43" s="13"/>
      <c r="H43" s="14"/>
      <c r="I43" s="14"/>
      <c r="J43" s="14"/>
      <c r="K43" s="14"/>
      <c r="L43" s="19">
        <f t="shared" si="0"/>
        <v>0</v>
      </c>
      <c r="M43" s="21">
        <f>SUM(feb!F43 + mrt!J43 + apr!K43+ mei!N43+ jun!J43+ L43)</f>
        <v>0</v>
      </c>
      <c r="N43" s="17">
        <f t="shared" si="1"/>
        <v>0</v>
      </c>
      <c r="O43" s="18">
        <f>SUM(feb!H43 + mrt!L43 + apr!M43+ mei!P43+ jun!L43+ N43)</f>
        <v>0</v>
      </c>
    </row>
    <row r="44" spans="1:15" x14ac:dyDescent="0.2">
      <c r="A44" s="48" t="s">
        <v>60</v>
      </c>
      <c r="B44" s="13">
        <v>86</v>
      </c>
      <c r="C44" s="13"/>
      <c r="D44" s="13">
        <v>92</v>
      </c>
      <c r="E44" s="13"/>
      <c r="F44" s="13">
        <v>88</v>
      </c>
      <c r="G44" s="13">
        <v>54</v>
      </c>
      <c r="H44" s="14">
        <v>51</v>
      </c>
      <c r="I44" s="14">
        <v>78</v>
      </c>
      <c r="J44" s="14"/>
      <c r="K44" s="14">
        <v>89</v>
      </c>
      <c r="L44" s="19">
        <f t="shared" si="0"/>
        <v>7</v>
      </c>
      <c r="M44" s="21">
        <f>SUM(feb!F44 + mrt!J44 + apr!K44+ mei!N44+ jun!J44+ L44)</f>
        <v>12</v>
      </c>
      <c r="N44" s="17">
        <f t="shared" si="1"/>
        <v>538</v>
      </c>
      <c r="O44" s="18">
        <f>SUM(feb!H44 + mrt!L44 + apr!M44+ mei!P44+ jun!L44+ N44)</f>
        <v>929</v>
      </c>
    </row>
    <row r="45" spans="1:15" x14ac:dyDescent="0.2">
      <c r="A45" s="48" t="s">
        <v>61</v>
      </c>
      <c r="B45" s="13"/>
      <c r="C45" s="13"/>
      <c r="D45" s="13">
        <v>116</v>
      </c>
      <c r="E45" s="13"/>
      <c r="F45" s="13"/>
      <c r="G45" s="13"/>
      <c r="H45" s="14">
        <v>88</v>
      </c>
      <c r="I45" s="14"/>
      <c r="J45" s="14"/>
      <c r="K45" s="14">
        <v>143</v>
      </c>
      <c r="L45" s="19">
        <f t="shared" si="0"/>
        <v>3</v>
      </c>
      <c r="M45" s="21">
        <f>SUM(feb!F45 + mrt!J45 + apr!K45+ mei!N45+ jun!J45+ L45)</f>
        <v>5</v>
      </c>
      <c r="N45" s="17">
        <f t="shared" si="1"/>
        <v>347</v>
      </c>
      <c r="O45" s="18">
        <f>SUM(feb!H45 + mrt!L45 + apr!M45+ mei!P45+ jun!L45+ N45)</f>
        <v>637</v>
      </c>
    </row>
    <row r="46" spans="1:15" x14ac:dyDescent="0.2">
      <c r="A46" s="48" t="s">
        <v>62</v>
      </c>
      <c r="B46" s="13"/>
      <c r="C46" s="13"/>
      <c r="D46" s="13"/>
      <c r="E46" s="13"/>
      <c r="F46" s="13"/>
      <c r="G46" s="13"/>
      <c r="H46" s="14"/>
      <c r="I46" s="14"/>
      <c r="J46" s="14"/>
      <c r="K46" s="14"/>
      <c r="L46" s="19">
        <f t="shared" si="0"/>
        <v>0</v>
      </c>
      <c r="M46" s="21">
        <f>SUM(feb!F46 + mrt!J46 + apr!K46+ mei!N46+ jun!J46+ L46)</f>
        <v>0</v>
      </c>
      <c r="N46" s="17">
        <f t="shared" si="1"/>
        <v>0</v>
      </c>
      <c r="O46" s="18">
        <f>SUM(feb!H46 + mrt!L46 + apr!M46+ mei!P46+ jun!L46+ N46)</f>
        <v>0</v>
      </c>
    </row>
    <row r="47" spans="1:15" x14ac:dyDescent="0.2">
      <c r="A47" s="48" t="s">
        <v>63</v>
      </c>
      <c r="B47" s="13"/>
      <c r="C47" s="13"/>
      <c r="D47" s="13"/>
      <c r="E47" s="13"/>
      <c r="F47" s="13"/>
      <c r="G47" s="13"/>
      <c r="H47" s="14"/>
      <c r="I47" s="14"/>
      <c r="J47" s="14"/>
      <c r="K47" s="14"/>
      <c r="L47" s="19">
        <f t="shared" si="0"/>
        <v>0</v>
      </c>
      <c r="M47" s="21">
        <f>SUM(feb!F47 + mrt!J47 + apr!K47+ mei!N47+ jun!J47+ L47)</f>
        <v>0</v>
      </c>
      <c r="N47" s="17">
        <f t="shared" si="1"/>
        <v>0</v>
      </c>
      <c r="O47" s="18">
        <f>SUM(feb!H47 + mrt!L47 + apr!M47+ mei!P47+ jun!L47+ N47)</f>
        <v>0</v>
      </c>
    </row>
    <row r="48" spans="1:15" x14ac:dyDescent="0.2">
      <c r="A48" s="48" t="s">
        <v>64</v>
      </c>
      <c r="B48" s="13"/>
      <c r="C48" s="13"/>
      <c r="D48" s="13"/>
      <c r="E48" s="13"/>
      <c r="F48" s="13"/>
      <c r="G48" s="13"/>
      <c r="H48" s="14"/>
      <c r="I48" s="14"/>
      <c r="J48" s="14"/>
      <c r="K48" s="14"/>
      <c r="L48" s="19">
        <f t="shared" si="0"/>
        <v>0</v>
      </c>
      <c r="M48" s="21">
        <f>SUM(feb!F48 + mrt!J48 + apr!K48+ mei!N48+ jun!J48+ L48)</f>
        <v>0</v>
      </c>
      <c r="N48" s="17">
        <f t="shared" si="1"/>
        <v>0</v>
      </c>
      <c r="O48" s="18">
        <f>SUM(feb!H48 + mrt!L48 + apr!M48+ mei!P48+ jun!L48+ N48)</f>
        <v>0</v>
      </c>
    </row>
    <row r="49" spans="1:15" x14ac:dyDescent="0.2">
      <c r="A49" s="48" t="s">
        <v>65</v>
      </c>
      <c r="B49" s="13"/>
      <c r="C49" s="13"/>
      <c r="D49" s="13"/>
      <c r="E49" s="13"/>
      <c r="F49" s="13">
        <v>76</v>
      </c>
      <c r="G49" s="13">
        <v>73</v>
      </c>
      <c r="H49" s="14">
        <v>86</v>
      </c>
      <c r="I49" s="14"/>
      <c r="J49" s="14">
        <v>82</v>
      </c>
      <c r="K49" s="14">
        <v>78</v>
      </c>
      <c r="L49" s="19">
        <f t="shared" si="0"/>
        <v>5</v>
      </c>
      <c r="M49" s="21">
        <f>SUM(feb!F49 + mrt!J49 + apr!K49+ mei!N49+ jun!J49+ L49)</f>
        <v>11</v>
      </c>
      <c r="N49" s="17">
        <f t="shared" si="1"/>
        <v>395</v>
      </c>
      <c r="O49" s="18">
        <f>SUM(feb!H49 + mrt!L49 + apr!M49+ mei!P49+ jun!L49+ N49)</f>
        <v>949</v>
      </c>
    </row>
    <row r="50" spans="1:15" x14ac:dyDescent="0.2">
      <c r="A50" s="48" t="s">
        <v>66</v>
      </c>
      <c r="B50" s="13"/>
      <c r="C50" s="13"/>
      <c r="D50" s="13"/>
      <c r="E50" s="13">
        <v>88</v>
      </c>
      <c r="F50" s="13"/>
      <c r="G50" s="13">
        <v>88</v>
      </c>
      <c r="H50" s="14"/>
      <c r="I50" s="14"/>
      <c r="J50" s="14"/>
      <c r="K50" s="14"/>
      <c r="L50" s="19">
        <f t="shared" si="0"/>
        <v>2</v>
      </c>
      <c r="M50" s="21">
        <f>SUM(feb!F50 + mrt!J50 + apr!K50+ mei!N50+ jun!J50+ L50)</f>
        <v>2</v>
      </c>
      <c r="N50" s="17">
        <f t="shared" si="1"/>
        <v>176</v>
      </c>
      <c r="O50" s="18">
        <f>SUM(feb!H50 + mrt!L50 + apr!M50+ mei!P50+ jun!L50+ N50)</f>
        <v>176</v>
      </c>
    </row>
    <row r="51" spans="1:15" x14ac:dyDescent="0.2">
      <c r="A51" s="48" t="s">
        <v>67</v>
      </c>
      <c r="B51" s="13"/>
      <c r="C51" s="13"/>
      <c r="D51" s="13"/>
      <c r="E51" s="13">
        <v>88</v>
      </c>
      <c r="F51" s="13"/>
      <c r="G51" s="13">
        <v>88</v>
      </c>
      <c r="H51" s="14"/>
      <c r="I51" s="14"/>
      <c r="J51" s="14"/>
      <c r="K51" s="14"/>
      <c r="L51" s="19">
        <f t="shared" si="0"/>
        <v>2</v>
      </c>
      <c r="M51" s="21">
        <f>SUM(feb!F51 + mrt!J51 + apr!K51+ mei!N51+ jun!J51+ L51)</f>
        <v>5</v>
      </c>
      <c r="N51" s="17">
        <f t="shared" si="1"/>
        <v>176</v>
      </c>
      <c r="O51" s="18">
        <f>SUM(feb!H51 + mrt!L51 + apr!M51+ mei!P51+ jun!L51+ N51)</f>
        <v>495</v>
      </c>
    </row>
    <row r="52" spans="1:15" x14ac:dyDescent="0.2">
      <c r="A52" s="48" t="s">
        <v>68</v>
      </c>
      <c r="B52" s="13"/>
      <c r="C52" s="13">
        <v>41</v>
      </c>
      <c r="D52" s="13">
        <v>59</v>
      </c>
      <c r="E52" s="13">
        <v>49</v>
      </c>
      <c r="F52" s="13"/>
      <c r="G52" s="13">
        <v>54</v>
      </c>
      <c r="H52" s="14">
        <v>51</v>
      </c>
      <c r="I52" s="14"/>
      <c r="J52" s="14"/>
      <c r="K52" s="14"/>
      <c r="L52" s="19">
        <f t="shared" si="0"/>
        <v>5</v>
      </c>
      <c r="M52" s="21">
        <f>SUM(feb!F52 + mrt!J52 + apr!K52+ mei!N52+ jun!J52+ L52)</f>
        <v>9</v>
      </c>
      <c r="N52" s="17">
        <f t="shared" si="1"/>
        <v>254</v>
      </c>
      <c r="O52" s="18">
        <f>SUM(feb!H52 + mrt!L52 + apr!M52+ mei!P52+ jun!L52+ N52)</f>
        <v>473</v>
      </c>
    </row>
    <row r="53" spans="1:15" x14ac:dyDescent="0.2">
      <c r="A53" s="48" t="s">
        <v>69</v>
      </c>
      <c r="B53" s="13"/>
      <c r="C53" s="13">
        <v>41</v>
      </c>
      <c r="D53" s="13"/>
      <c r="E53" s="13">
        <v>49</v>
      </c>
      <c r="F53" s="13"/>
      <c r="G53" s="13">
        <v>54</v>
      </c>
      <c r="H53" s="14"/>
      <c r="I53" s="14"/>
      <c r="J53" s="14"/>
      <c r="K53" s="14"/>
      <c r="L53" s="19">
        <f t="shared" si="0"/>
        <v>3</v>
      </c>
      <c r="M53" s="21">
        <f>SUM(feb!F53 + mrt!J53 + apr!K53+ mei!N53+ jun!J53+ L53)</f>
        <v>5</v>
      </c>
      <c r="N53" s="17">
        <f t="shared" si="1"/>
        <v>144</v>
      </c>
      <c r="O53" s="18">
        <f>SUM(feb!H53 + mrt!L53 + apr!M53+ mei!P53+ jun!L53+ N53)</f>
        <v>253</v>
      </c>
    </row>
    <row r="54" spans="1:15" x14ac:dyDescent="0.2">
      <c r="A54" s="50" t="s">
        <v>73</v>
      </c>
      <c r="B54" s="13">
        <v>128</v>
      </c>
      <c r="C54" s="13"/>
      <c r="D54" s="13"/>
      <c r="E54" s="13">
        <v>88</v>
      </c>
      <c r="F54" s="13">
        <v>115</v>
      </c>
      <c r="G54" s="13"/>
      <c r="H54" s="14"/>
      <c r="I54" s="14"/>
      <c r="J54" s="14"/>
      <c r="K54" s="14"/>
      <c r="L54" s="19">
        <f t="shared" si="0"/>
        <v>3</v>
      </c>
      <c r="M54" s="21">
        <f>SUM(feb!F54 + mrt!J54 + apr!K54+ mei!N54+ jun!J54+ L54)</f>
        <v>7</v>
      </c>
      <c r="N54" s="17">
        <f t="shared" si="1"/>
        <v>331</v>
      </c>
      <c r="O54" s="18">
        <f>SUM(feb!H54 + mrt!L54 + apr!M54+ mei!P54+ jun!L54+ N54)</f>
        <v>795</v>
      </c>
    </row>
    <row r="55" spans="1:15" x14ac:dyDescent="0.2">
      <c r="A55" s="50" t="s">
        <v>74</v>
      </c>
      <c r="B55" s="13"/>
      <c r="C55" s="13"/>
      <c r="D55" s="13"/>
      <c r="E55" s="13"/>
      <c r="F55" s="13"/>
      <c r="G55" s="13"/>
      <c r="H55" s="14"/>
      <c r="I55" s="14"/>
      <c r="J55" s="14"/>
      <c r="K55" s="14"/>
      <c r="L55" s="19">
        <f t="shared" si="0"/>
        <v>0</v>
      </c>
      <c r="M55" s="21">
        <f>SUM(feb!F55 + mrt!J55 + apr!K55+ mei!N55+ jun!J55+ L55)</f>
        <v>0</v>
      </c>
      <c r="N55" s="17">
        <f t="shared" si="1"/>
        <v>0</v>
      </c>
      <c r="O55" s="18">
        <f>SUM(feb!H55 + mrt!L55 + apr!M55+ mei!P55+ jun!L55+ N55)</f>
        <v>0</v>
      </c>
    </row>
    <row r="56" spans="1:15" x14ac:dyDescent="0.2">
      <c r="A56" s="50" t="s">
        <v>75</v>
      </c>
      <c r="B56" s="13"/>
      <c r="C56" s="13"/>
      <c r="D56" s="13"/>
      <c r="E56" s="13"/>
      <c r="F56" s="13"/>
      <c r="G56" s="13"/>
      <c r="H56" s="14"/>
      <c r="I56" s="14"/>
      <c r="J56" s="14"/>
      <c r="K56" s="14"/>
      <c r="L56" s="19">
        <f t="shared" si="0"/>
        <v>0</v>
      </c>
      <c r="M56" s="21">
        <f>SUM(feb!F56 + mrt!J56 + apr!K56+ mei!N56+ jun!J56+ L56)</f>
        <v>0</v>
      </c>
      <c r="N56" s="17">
        <f t="shared" si="1"/>
        <v>0</v>
      </c>
      <c r="O56" s="18">
        <f>SUM(feb!H56 + mrt!L56 + apr!M56+ mei!P56+ jun!L56+ N56)</f>
        <v>0</v>
      </c>
    </row>
    <row r="57" spans="1:15" x14ac:dyDescent="0.2">
      <c r="A57" s="50" t="s">
        <v>76</v>
      </c>
      <c r="B57" s="13">
        <v>86</v>
      </c>
      <c r="C57" s="13">
        <v>72</v>
      </c>
      <c r="D57" s="13">
        <v>94</v>
      </c>
      <c r="E57" s="13">
        <v>78</v>
      </c>
      <c r="F57" s="13"/>
      <c r="G57" s="13"/>
      <c r="H57" s="14"/>
      <c r="I57" s="14"/>
      <c r="J57" s="14"/>
      <c r="K57" s="14"/>
      <c r="L57" s="19">
        <f t="shared" si="0"/>
        <v>4</v>
      </c>
      <c r="M57" s="21">
        <f>SUM(feb!F57 + mrt!J57 + apr!K57+ mei!N57+ jun!J57+ L57)</f>
        <v>10</v>
      </c>
      <c r="N57" s="17">
        <f t="shared" si="1"/>
        <v>330</v>
      </c>
      <c r="O57" s="18">
        <f>SUM(feb!H57 + mrt!L57 + apr!M57+ mei!P57+ jun!L57+ N57)</f>
        <v>884</v>
      </c>
    </row>
    <row r="58" spans="1:15" x14ac:dyDescent="0.2">
      <c r="A58" s="50" t="s">
        <v>77</v>
      </c>
      <c r="B58" s="13">
        <v>86</v>
      </c>
      <c r="C58" s="13"/>
      <c r="D58" s="13">
        <v>94</v>
      </c>
      <c r="E58" s="13">
        <v>78</v>
      </c>
      <c r="F58" s="13">
        <v>76</v>
      </c>
      <c r="G58" s="13">
        <v>73</v>
      </c>
      <c r="H58" s="14"/>
      <c r="I58" s="14"/>
      <c r="J58" s="14"/>
      <c r="K58" s="14">
        <v>78</v>
      </c>
      <c r="L58" s="19">
        <f t="shared" si="0"/>
        <v>6</v>
      </c>
      <c r="M58" s="21">
        <f>SUM(feb!F58 + mrt!J58 + apr!K58+ mei!N58+ jun!J58+ L58)</f>
        <v>12</v>
      </c>
      <c r="N58" s="17">
        <f t="shared" si="1"/>
        <v>485</v>
      </c>
      <c r="O58" s="18">
        <f>SUM(feb!H58 + mrt!L58 + apr!M58+ mei!P58+ jun!L58+ N58)</f>
        <v>1039</v>
      </c>
    </row>
    <row r="59" spans="1:15" x14ac:dyDescent="0.2">
      <c r="A59" s="50" t="s">
        <v>78</v>
      </c>
      <c r="B59" s="13"/>
      <c r="C59" s="13"/>
      <c r="D59" s="13"/>
      <c r="E59" s="13">
        <v>78</v>
      </c>
      <c r="F59" s="13"/>
      <c r="G59" s="13"/>
      <c r="H59" s="14"/>
      <c r="I59" s="14"/>
      <c r="J59" s="14"/>
      <c r="K59" s="14"/>
      <c r="L59" s="19">
        <f t="shared" si="0"/>
        <v>1</v>
      </c>
      <c r="M59" s="21">
        <f>SUM(feb!F59 + mrt!J59 + apr!K59+ mei!N59+ jun!J59+ L59)</f>
        <v>3</v>
      </c>
      <c r="N59" s="17">
        <f t="shared" si="1"/>
        <v>78</v>
      </c>
      <c r="O59" s="18">
        <f>SUM(feb!H59 + mrt!L59 + apr!M59+ mei!P59+ jun!L59+ N59)</f>
        <v>234</v>
      </c>
    </row>
    <row r="60" spans="1:15" x14ac:dyDescent="0.2">
      <c r="A60" s="50" t="s">
        <v>79</v>
      </c>
      <c r="B60" s="13"/>
      <c r="C60" s="13"/>
      <c r="D60" s="13"/>
      <c r="E60" s="13"/>
      <c r="F60" s="13"/>
      <c r="G60" s="13"/>
      <c r="H60" s="14"/>
      <c r="I60" s="14"/>
      <c r="J60" s="14"/>
      <c r="K60" s="14"/>
      <c r="L60" s="19">
        <f t="shared" si="0"/>
        <v>0</v>
      </c>
      <c r="M60" s="21">
        <f>SUM(feb!F60 + mrt!J60 + apr!K60+ mei!N60+ jun!J60+ L60)</f>
        <v>0</v>
      </c>
      <c r="N60" s="17">
        <f t="shared" si="1"/>
        <v>0</v>
      </c>
      <c r="O60" s="18">
        <f>SUM(feb!H60 + mrt!L60 + apr!M60+ mei!P60+ jun!L60+ N60)</f>
        <v>0</v>
      </c>
    </row>
    <row r="61" spans="1:15" x14ac:dyDescent="0.2">
      <c r="A61" s="50" t="s">
        <v>80</v>
      </c>
      <c r="B61" s="13"/>
      <c r="C61" s="13"/>
      <c r="D61" s="13"/>
      <c r="E61" s="13"/>
      <c r="F61" s="13"/>
      <c r="G61" s="13"/>
      <c r="H61" s="14"/>
      <c r="I61" s="14"/>
      <c r="J61" s="14"/>
      <c r="K61" s="14"/>
      <c r="L61" s="19">
        <f t="shared" si="0"/>
        <v>0</v>
      </c>
      <c r="M61" s="21">
        <f>SUM(feb!F61 + mrt!J61 + apr!K61+ mei!N61+ jun!J61+ L61)</f>
        <v>0</v>
      </c>
      <c r="N61" s="17">
        <f t="shared" si="1"/>
        <v>0</v>
      </c>
      <c r="O61" s="18">
        <f>SUM(feb!H61 + mrt!L61 + apr!M61+ mei!P61+ jun!L61+ N61)</f>
        <v>0</v>
      </c>
    </row>
    <row r="62" spans="1:15" x14ac:dyDescent="0.2">
      <c r="A62" s="50" t="s">
        <v>81</v>
      </c>
      <c r="B62" s="13"/>
      <c r="C62" s="13">
        <v>41</v>
      </c>
      <c r="D62" s="13"/>
      <c r="E62" s="13">
        <v>49</v>
      </c>
      <c r="F62" s="13"/>
      <c r="G62" s="13">
        <v>54</v>
      </c>
      <c r="H62" s="14"/>
      <c r="I62" s="14"/>
      <c r="J62" s="14"/>
      <c r="K62" s="14"/>
      <c r="L62" s="19">
        <f t="shared" si="0"/>
        <v>3</v>
      </c>
      <c r="M62" s="21">
        <f>SUM(feb!F62 + mrt!J62 + apr!K62+ mei!N62+ jun!J62+ L62)</f>
        <v>5</v>
      </c>
      <c r="N62" s="17">
        <f t="shared" si="1"/>
        <v>144</v>
      </c>
      <c r="O62" s="18">
        <f>SUM(feb!H62 + mrt!L62 + apr!M62+ mei!P62+ jun!L62+ N62)</f>
        <v>253</v>
      </c>
    </row>
    <row r="63" spans="1:15" x14ac:dyDescent="0.2">
      <c r="A63" s="50" t="s">
        <v>82</v>
      </c>
      <c r="B63" s="13"/>
      <c r="C63" s="13"/>
      <c r="D63" s="13"/>
      <c r="E63" s="13"/>
      <c r="F63" s="13"/>
      <c r="G63" s="13"/>
      <c r="H63" s="14"/>
      <c r="I63" s="14"/>
      <c r="J63" s="14"/>
      <c r="K63" s="14"/>
      <c r="L63" s="19">
        <f t="shared" si="0"/>
        <v>0</v>
      </c>
      <c r="M63" s="21">
        <f>SUM(feb!F63 + mrt!J63 + apr!K63+ mei!N63+ jun!J63+ L63)</f>
        <v>0</v>
      </c>
      <c r="N63" s="17">
        <f t="shared" si="1"/>
        <v>0</v>
      </c>
      <c r="O63" s="18">
        <f>SUM(feb!H63 + mrt!L63 + apr!M63+ mei!P63+ jun!L63+ N63)</f>
        <v>0</v>
      </c>
    </row>
    <row r="64" spans="1:15" x14ac:dyDescent="0.2">
      <c r="A64" s="50" t="s">
        <v>83</v>
      </c>
      <c r="B64" s="13"/>
      <c r="C64" s="13">
        <v>67</v>
      </c>
      <c r="D64" s="13"/>
      <c r="E64" s="13">
        <v>90</v>
      </c>
      <c r="F64" s="13"/>
      <c r="G64" s="13">
        <v>90</v>
      </c>
      <c r="H64" s="14"/>
      <c r="I64" s="14"/>
      <c r="J64" s="14"/>
      <c r="K64" s="14"/>
      <c r="L64" s="19">
        <f t="shared" si="0"/>
        <v>3</v>
      </c>
      <c r="M64" s="21">
        <f>SUM(feb!F64 + mrt!J64 + apr!K64+ mei!N64+ jun!J64+ L64)</f>
        <v>7</v>
      </c>
      <c r="N64" s="17">
        <f t="shared" si="1"/>
        <v>247</v>
      </c>
      <c r="O64" s="18">
        <f>SUM(feb!H64 + mrt!L64 + apr!M64+ mei!P64+ jun!L64+ N64)</f>
        <v>641</v>
      </c>
    </row>
    <row r="65" spans="1:15" x14ac:dyDescent="0.2">
      <c r="A65" s="50" t="s">
        <v>84</v>
      </c>
      <c r="B65" s="13"/>
      <c r="C65" s="13"/>
      <c r="D65" s="13"/>
      <c r="E65" s="13"/>
      <c r="F65" s="13"/>
      <c r="G65" s="13"/>
      <c r="H65" s="14"/>
      <c r="I65" s="14"/>
      <c r="J65" s="14"/>
      <c r="K65" s="14"/>
      <c r="L65" s="19">
        <f t="shared" si="0"/>
        <v>0</v>
      </c>
      <c r="M65" s="21">
        <f>SUM(feb!F65 + mrt!J65 + apr!K65+ mei!N65+ jun!J65+ L65)</f>
        <v>0</v>
      </c>
      <c r="N65" s="17">
        <f t="shared" si="1"/>
        <v>0</v>
      </c>
      <c r="O65" s="18">
        <f>SUM(feb!H65 + mrt!L65 + apr!M65+ mei!P65+ jun!L65+ N65)</f>
        <v>0</v>
      </c>
    </row>
    <row r="66" spans="1:15" x14ac:dyDescent="0.2">
      <c r="A66" s="50" t="s">
        <v>85</v>
      </c>
      <c r="B66" s="13"/>
      <c r="C66" s="13"/>
      <c r="D66" s="13"/>
      <c r="E66" s="13"/>
      <c r="F66" s="13"/>
      <c r="G66" s="13"/>
      <c r="H66" s="14"/>
      <c r="I66" s="14"/>
      <c r="J66" s="14"/>
      <c r="K66" s="14"/>
      <c r="L66" s="19">
        <f t="shared" si="0"/>
        <v>0</v>
      </c>
      <c r="M66" s="21">
        <f>SUM(feb!F66 + mrt!J66 + apr!K66+ mei!N66+ jun!J66+ L66)</f>
        <v>0</v>
      </c>
      <c r="N66" s="17">
        <f t="shared" si="1"/>
        <v>0</v>
      </c>
      <c r="O66" s="18">
        <f>SUM(feb!H66 + mrt!L66 + apr!M66+ mei!P66+ jun!L66+ N66)</f>
        <v>0</v>
      </c>
    </row>
    <row r="67" spans="1:15" x14ac:dyDescent="0.2">
      <c r="A67" s="50" t="s">
        <v>86</v>
      </c>
      <c r="B67" s="13"/>
      <c r="C67" s="13"/>
      <c r="D67" s="13"/>
      <c r="E67" s="13"/>
      <c r="F67" s="13"/>
      <c r="G67" s="13"/>
      <c r="H67" s="14"/>
      <c r="I67" s="14"/>
      <c r="J67" s="14"/>
      <c r="K67" s="14"/>
      <c r="L67" s="19">
        <f t="shared" si="0"/>
        <v>0</v>
      </c>
      <c r="M67" s="21">
        <f>SUM(feb!F67 + mrt!J67 + apr!K67+ mei!N67+ jun!J67+ L67)</f>
        <v>1</v>
      </c>
      <c r="N67" s="17">
        <f t="shared" si="1"/>
        <v>0</v>
      </c>
      <c r="O67" s="18">
        <f>SUM(feb!H67 + mrt!L67 + apr!M67+ mei!P67+ jun!L67+ N67)</f>
        <v>93</v>
      </c>
    </row>
    <row r="68" spans="1:15" x14ac:dyDescent="0.2">
      <c r="A68" s="50" t="s">
        <v>87</v>
      </c>
      <c r="B68" s="13">
        <v>128</v>
      </c>
      <c r="C68" s="13">
        <v>90</v>
      </c>
      <c r="D68" s="13">
        <v>220</v>
      </c>
      <c r="E68" s="13">
        <v>90</v>
      </c>
      <c r="F68" s="13">
        <v>120</v>
      </c>
      <c r="G68" s="13">
        <v>90</v>
      </c>
      <c r="H68" s="14">
        <v>116</v>
      </c>
      <c r="I68" s="14"/>
      <c r="J68" s="14"/>
      <c r="K68" s="14">
        <v>106</v>
      </c>
      <c r="L68" s="19">
        <f t="shared" si="0"/>
        <v>8</v>
      </c>
      <c r="M68" s="21">
        <f>SUM(feb!F68 + mrt!J68 + apr!K68+ mei!N68+ jun!J68+ L68)</f>
        <v>13</v>
      </c>
      <c r="N68" s="17">
        <f t="shared" si="1"/>
        <v>960</v>
      </c>
      <c r="O68" s="18">
        <f>SUM(feb!H68 + mrt!L68 + apr!M68+ mei!P68+ jun!L68+ N68)</f>
        <v>1546</v>
      </c>
    </row>
    <row r="69" spans="1:15" x14ac:dyDescent="0.2">
      <c r="A69" s="50" t="s">
        <v>70</v>
      </c>
      <c r="B69" s="13"/>
      <c r="C69" s="13"/>
      <c r="D69" s="13"/>
      <c r="E69" s="13"/>
      <c r="F69" s="13"/>
      <c r="G69" s="13"/>
      <c r="H69" s="14"/>
      <c r="I69" s="14"/>
      <c r="J69" s="14"/>
      <c r="K69" s="14"/>
      <c r="L69" s="19">
        <f t="shared" si="0"/>
        <v>0</v>
      </c>
      <c r="M69" s="21">
        <f>SUM(feb!F69 + mrt!J69 + apr!K69+ mei!N69+ jun!J69+ L69)</f>
        <v>0</v>
      </c>
      <c r="N69" s="17">
        <f t="shared" si="1"/>
        <v>0</v>
      </c>
      <c r="O69" s="18">
        <f>SUM(feb!H69 + mrt!L69 + apr!M69+ mei!P69+ jun!L69+ N69)</f>
        <v>0</v>
      </c>
    </row>
    <row r="70" spans="1:15" x14ac:dyDescent="0.2">
      <c r="A70" s="50" t="s">
        <v>88</v>
      </c>
      <c r="B70" s="13">
        <v>128</v>
      </c>
      <c r="C70" s="13">
        <v>88</v>
      </c>
      <c r="D70" s="13">
        <v>110</v>
      </c>
      <c r="E70" s="13">
        <v>78</v>
      </c>
      <c r="F70" s="13">
        <v>115</v>
      </c>
      <c r="G70" s="13"/>
      <c r="H70" s="14">
        <v>88</v>
      </c>
      <c r="I70" s="14">
        <v>115</v>
      </c>
      <c r="J70" s="14"/>
      <c r="K70" s="14"/>
      <c r="L70" s="19">
        <f t="shared" ref="L70:L99" si="4">COUNT(B70:K70)</f>
        <v>7</v>
      </c>
      <c r="M70" s="21">
        <f>SUM(feb!F70 + mrt!J70 + apr!K70+ mei!N70+ jun!J70+ L70)</f>
        <v>13</v>
      </c>
      <c r="N70" s="17">
        <f t="shared" ref="N70:N99" si="5">SUM(B70:K70)</f>
        <v>722</v>
      </c>
      <c r="O70" s="18">
        <f>SUM(feb!H70 + mrt!L70 + apr!M70+ mei!P70+ jun!L70+ N70)</f>
        <v>1382</v>
      </c>
    </row>
    <row r="71" spans="1:15" x14ac:dyDescent="0.2">
      <c r="A71" s="50" t="s">
        <v>89</v>
      </c>
      <c r="B71" s="13"/>
      <c r="C71" s="13"/>
      <c r="D71" s="13"/>
      <c r="E71" s="13"/>
      <c r="F71" s="13"/>
      <c r="G71" s="13"/>
      <c r="H71" s="14"/>
      <c r="I71" s="14"/>
      <c r="J71" s="14"/>
      <c r="K71" s="14"/>
      <c r="L71" s="19">
        <f t="shared" si="4"/>
        <v>0</v>
      </c>
      <c r="M71" s="21">
        <f>SUM(feb!F71 + mrt!J71 + apr!K71+ mei!N71+ jun!J71+ L71)</f>
        <v>0</v>
      </c>
      <c r="N71" s="17">
        <f t="shared" si="5"/>
        <v>0</v>
      </c>
      <c r="O71" s="18">
        <f>SUM(feb!H71 + mrt!L71 + apr!M71+ mei!P71+ jun!L71+ N71)</f>
        <v>0</v>
      </c>
    </row>
    <row r="72" spans="1:15" x14ac:dyDescent="0.2">
      <c r="A72" s="50" t="s">
        <v>90</v>
      </c>
      <c r="B72" s="13"/>
      <c r="C72" s="13"/>
      <c r="D72" s="13"/>
      <c r="E72" s="13"/>
      <c r="F72" s="13"/>
      <c r="G72" s="13"/>
      <c r="H72" s="14"/>
      <c r="I72" s="14"/>
      <c r="J72" s="14"/>
      <c r="K72" s="14"/>
      <c r="L72" s="19">
        <f t="shared" si="4"/>
        <v>0</v>
      </c>
      <c r="M72" s="21">
        <f>SUM(feb!F72 + mrt!J72 + apr!K72+ mei!N72+ jun!J72+ L72)</f>
        <v>0</v>
      </c>
      <c r="N72" s="17">
        <f t="shared" si="5"/>
        <v>0</v>
      </c>
      <c r="O72" s="18">
        <f>SUM(feb!H72 + mrt!L72 + apr!M72+ mei!P72+ jun!L72+ N72)</f>
        <v>0</v>
      </c>
    </row>
    <row r="73" spans="1:15" x14ac:dyDescent="0.2">
      <c r="A73" s="50" t="s">
        <v>91</v>
      </c>
      <c r="B73" s="13"/>
      <c r="C73" s="13"/>
      <c r="D73" s="13"/>
      <c r="E73" s="13"/>
      <c r="F73" s="13"/>
      <c r="G73" s="13"/>
      <c r="H73" s="14"/>
      <c r="I73" s="14"/>
      <c r="J73" s="14"/>
      <c r="K73" s="14"/>
      <c r="L73" s="19">
        <f t="shared" si="4"/>
        <v>0</v>
      </c>
      <c r="M73" s="21">
        <f>SUM(feb!F73 + mrt!J73 + apr!K73+ mei!N73+ jun!J73+ L73)</f>
        <v>0</v>
      </c>
      <c r="N73" s="17">
        <f t="shared" si="5"/>
        <v>0</v>
      </c>
      <c r="O73" s="18">
        <f>SUM(feb!H73 + mrt!L73 + apr!M73+ mei!P73+ jun!L73+ N73)</f>
        <v>0</v>
      </c>
    </row>
    <row r="74" spans="1:15" x14ac:dyDescent="0.2">
      <c r="A74" s="50" t="s">
        <v>92</v>
      </c>
      <c r="B74" s="13"/>
      <c r="C74" s="13"/>
      <c r="D74" s="13"/>
      <c r="E74" s="13"/>
      <c r="F74" s="13"/>
      <c r="G74" s="13"/>
      <c r="H74" s="14"/>
      <c r="I74" s="14"/>
      <c r="J74" s="14"/>
      <c r="K74" s="14"/>
      <c r="L74" s="19">
        <f t="shared" si="4"/>
        <v>0</v>
      </c>
      <c r="M74" s="21">
        <f>SUM(feb!F74 + mrt!J74 + apr!K74+ mei!N74+ jun!J74+ L74)</f>
        <v>0</v>
      </c>
      <c r="N74" s="17">
        <f t="shared" si="5"/>
        <v>0</v>
      </c>
      <c r="O74" s="18">
        <f>SUM(feb!H74 + mrt!L74 + apr!M74+ mei!P74+ jun!L74+ N74)</f>
        <v>0</v>
      </c>
    </row>
    <row r="75" spans="1:15" x14ac:dyDescent="0.2">
      <c r="A75" s="50" t="s">
        <v>93</v>
      </c>
      <c r="B75" s="13"/>
      <c r="C75" s="13"/>
      <c r="D75" s="13"/>
      <c r="E75" s="13"/>
      <c r="F75" s="13"/>
      <c r="G75" s="13"/>
      <c r="H75" s="14"/>
      <c r="I75" s="14"/>
      <c r="J75" s="14"/>
      <c r="K75" s="14"/>
      <c r="L75" s="19">
        <f t="shared" si="4"/>
        <v>0</v>
      </c>
      <c r="M75" s="21">
        <f>SUM(feb!F75 + mrt!J75 + apr!K75+ mei!N75+ jun!J75+ L75)</f>
        <v>0</v>
      </c>
      <c r="N75" s="17">
        <f t="shared" si="5"/>
        <v>0</v>
      </c>
      <c r="O75" s="18">
        <f>SUM(feb!H75 + mrt!L75 + apr!M75+ mei!P75+ jun!L75+ N75)</f>
        <v>0</v>
      </c>
    </row>
    <row r="76" spans="1:15" x14ac:dyDescent="0.2">
      <c r="A76" s="50" t="s">
        <v>94</v>
      </c>
      <c r="B76" s="13"/>
      <c r="C76" s="13">
        <v>41</v>
      </c>
      <c r="D76" s="13">
        <v>59</v>
      </c>
      <c r="E76" s="13"/>
      <c r="F76" s="13"/>
      <c r="G76" s="13"/>
      <c r="H76" s="14"/>
      <c r="I76" s="14"/>
      <c r="J76" s="14"/>
      <c r="K76" s="14"/>
      <c r="L76" s="19">
        <f t="shared" si="4"/>
        <v>2</v>
      </c>
      <c r="M76" s="21">
        <f>SUM(feb!F76 + mrt!J76 + apr!K76+ mei!N76+ jun!J76+ L76)</f>
        <v>7</v>
      </c>
      <c r="N76" s="17">
        <f t="shared" si="5"/>
        <v>100</v>
      </c>
      <c r="O76" s="18">
        <f>SUM(feb!H76 + mrt!L76 + apr!M76+ mei!P76+ jun!L76+ N76)</f>
        <v>377</v>
      </c>
    </row>
    <row r="77" spans="1:15" x14ac:dyDescent="0.2">
      <c r="A77" s="50" t="s">
        <v>95</v>
      </c>
      <c r="B77" s="13">
        <v>128</v>
      </c>
      <c r="C77" s="13"/>
      <c r="D77" s="13">
        <v>116</v>
      </c>
      <c r="E77" s="13"/>
      <c r="F77" s="13">
        <v>115</v>
      </c>
      <c r="G77" s="13"/>
      <c r="H77" s="14"/>
      <c r="I77" s="14"/>
      <c r="J77" s="14"/>
      <c r="K77" s="14">
        <v>143</v>
      </c>
      <c r="L77" s="19">
        <f t="shared" si="4"/>
        <v>4</v>
      </c>
      <c r="M77" s="21">
        <f>SUM(feb!F77 + mrt!J77 + apr!K77+ mei!N77+ jun!J77+ L77)</f>
        <v>8</v>
      </c>
      <c r="N77" s="17">
        <f t="shared" si="5"/>
        <v>502</v>
      </c>
      <c r="O77" s="18">
        <f>SUM(feb!H77 + mrt!L77 + apr!M77+ mei!P77+ jun!L77+ N77)</f>
        <v>971</v>
      </c>
    </row>
    <row r="78" spans="1:15" x14ac:dyDescent="0.2">
      <c r="A78" s="50" t="s">
        <v>96</v>
      </c>
      <c r="B78" s="13">
        <v>128</v>
      </c>
      <c r="C78" s="13">
        <v>88</v>
      </c>
      <c r="D78" s="13"/>
      <c r="E78" s="13">
        <v>88</v>
      </c>
      <c r="F78" s="13">
        <v>115</v>
      </c>
      <c r="G78" s="13"/>
      <c r="H78" s="14"/>
      <c r="I78" s="14"/>
      <c r="J78" s="14"/>
      <c r="K78" s="14"/>
      <c r="L78" s="19">
        <f t="shared" si="4"/>
        <v>4</v>
      </c>
      <c r="M78" s="21">
        <f>SUM(feb!F78 + mrt!J78 + apr!K78+ mei!N78+ jun!J78+ L78)</f>
        <v>7</v>
      </c>
      <c r="N78" s="17">
        <f t="shared" si="5"/>
        <v>419</v>
      </c>
      <c r="O78" s="18">
        <f>SUM(feb!H78 + mrt!L78 + apr!M78+ mei!P78+ jun!L78+ N78)</f>
        <v>786</v>
      </c>
    </row>
    <row r="79" spans="1:15" x14ac:dyDescent="0.2">
      <c r="A79" s="50" t="s">
        <v>97</v>
      </c>
      <c r="B79" s="13"/>
      <c r="C79" s="13">
        <v>88</v>
      </c>
      <c r="D79" s="13"/>
      <c r="E79" s="13">
        <v>88</v>
      </c>
      <c r="F79" s="13"/>
      <c r="G79" s="13">
        <v>88</v>
      </c>
      <c r="H79" s="14">
        <v>88</v>
      </c>
      <c r="I79" s="14"/>
      <c r="J79" s="14"/>
      <c r="K79" s="14">
        <v>143</v>
      </c>
      <c r="L79" s="19">
        <f t="shared" si="4"/>
        <v>5</v>
      </c>
      <c r="M79" s="21">
        <f>SUM(feb!F79 + mrt!J79 + apr!K79+ mei!N79+ jun!J79+ L79)</f>
        <v>6</v>
      </c>
      <c r="N79" s="17">
        <f t="shared" si="5"/>
        <v>495</v>
      </c>
      <c r="O79" s="18">
        <f>SUM(feb!H79 + mrt!L79 + apr!M79+ mei!P79+ jun!L79+ N79)</f>
        <v>635</v>
      </c>
    </row>
    <row r="80" spans="1:15" x14ac:dyDescent="0.2">
      <c r="A80" s="50" t="s">
        <v>98</v>
      </c>
      <c r="B80" s="13"/>
      <c r="C80" s="13"/>
      <c r="D80" s="13"/>
      <c r="E80" s="13"/>
      <c r="F80" s="13"/>
      <c r="G80" s="13"/>
      <c r="H80" s="14"/>
      <c r="I80" s="14"/>
      <c r="J80" s="14"/>
      <c r="K80" s="14"/>
      <c r="L80" s="19">
        <f t="shared" si="4"/>
        <v>0</v>
      </c>
      <c r="M80" s="21">
        <f>SUM(feb!F80 + mrt!J80 + apr!K80+ mei!N80+ jun!J80+ L80)</f>
        <v>0</v>
      </c>
      <c r="N80" s="17">
        <f t="shared" si="5"/>
        <v>0</v>
      </c>
      <c r="O80" s="18">
        <f>SUM(feb!H80 + mrt!L80 + apr!M80+ mei!P80+ jun!L80+ N80)</f>
        <v>0</v>
      </c>
    </row>
    <row r="81" spans="1:15" x14ac:dyDescent="0.2">
      <c r="A81" s="50" t="s">
        <v>99</v>
      </c>
      <c r="B81" s="13"/>
      <c r="C81" s="13"/>
      <c r="D81" s="13"/>
      <c r="E81" s="13"/>
      <c r="F81" s="13">
        <v>115</v>
      </c>
      <c r="G81" s="13">
        <v>88</v>
      </c>
      <c r="H81" s="14"/>
      <c r="I81" s="14"/>
      <c r="J81" s="14"/>
      <c r="K81" s="14">
        <v>143</v>
      </c>
      <c r="L81" s="19">
        <f t="shared" si="4"/>
        <v>3</v>
      </c>
      <c r="M81" s="21">
        <f>SUM(feb!F81 + mrt!J81 + apr!K81+ mei!N81+ jun!J81+ L81)</f>
        <v>7</v>
      </c>
      <c r="N81" s="17">
        <f t="shared" si="5"/>
        <v>346</v>
      </c>
      <c r="O81" s="18">
        <f>SUM(feb!H81 + mrt!L81 + apr!M81+ mei!P81+ jun!L81+ N81)</f>
        <v>806</v>
      </c>
    </row>
    <row r="82" spans="1:15" x14ac:dyDescent="0.2">
      <c r="A82" s="50" t="s">
        <v>100</v>
      </c>
      <c r="B82" s="13"/>
      <c r="C82" s="13"/>
      <c r="D82" s="13"/>
      <c r="E82" s="13"/>
      <c r="F82" s="13"/>
      <c r="G82" s="13"/>
      <c r="H82" s="14"/>
      <c r="I82" s="14"/>
      <c r="J82" s="14"/>
      <c r="K82" s="14"/>
      <c r="L82" s="19">
        <f t="shared" si="4"/>
        <v>0</v>
      </c>
      <c r="M82" s="21">
        <f>SUM(feb!F82 + mrt!J82 + apr!K82+ mei!N82+ jun!J82+ L82)</f>
        <v>0</v>
      </c>
      <c r="N82" s="17">
        <f t="shared" si="5"/>
        <v>0</v>
      </c>
      <c r="O82" s="18">
        <f>SUM(feb!H82 + mrt!L82 + apr!M82+ mei!P82+ jun!L82+ N82)</f>
        <v>0</v>
      </c>
    </row>
    <row r="83" spans="1:15" x14ac:dyDescent="0.2">
      <c r="A83" s="50" t="s">
        <v>101</v>
      </c>
      <c r="C83" s="13"/>
      <c r="E83" s="13"/>
      <c r="F83" s="13"/>
      <c r="G83" s="13"/>
      <c r="H83" s="14">
        <v>116</v>
      </c>
      <c r="I83" s="14"/>
      <c r="J83" s="14"/>
      <c r="K83" s="14"/>
      <c r="L83" s="19">
        <f t="shared" si="4"/>
        <v>1</v>
      </c>
      <c r="M83" s="21">
        <f>SUM(feb!F83 + mrt!J83 + apr!K83+ mei!N83+ jun!J83+ L83)</f>
        <v>3</v>
      </c>
      <c r="N83" s="17">
        <f t="shared" si="5"/>
        <v>116</v>
      </c>
      <c r="O83" s="18">
        <f>SUM(feb!H83 + mrt!L83 + apr!M83+ mei!P83+ jun!L83+ N83)</f>
        <v>271</v>
      </c>
    </row>
    <row r="84" spans="1:15" x14ac:dyDescent="0.2">
      <c r="A84" s="50" t="s">
        <v>102</v>
      </c>
      <c r="B84" s="13"/>
      <c r="C84" s="13"/>
      <c r="D84" s="13">
        <v>94</v>
      </c>
      <c r="E84" s="13">
        <v>78</v>
      </c>
      <c r="F84" s="13">
        <v>76</v>
      </c>
      <c r="G84" s="13">
        <v>73</v>
      </c>
      <c r="H84" s="14">
        <v>86</v>
      </c>
      <c r="I84" s="14"/>
      <c r="J84" s="14"/>
      <c r="K84" s="14"/>
      <c r="L84" s="19">
        <f t="shared" si="4"/>
        <v>5</v>
      </c>
      <c r="M84" s="21">
        <f>SUM(feb!F84 + mrt!J84 + apr!K84+ mei!N84+ jun!J84+ L84)</f>
        <v>11</v>
      </c>
      <c r="N84" s="17">
        <f t="shared" si="5"/>
        <v>407</v>
      </c>
      <c r="O84" s="18">
        <f>SUM(feb!H84 + mrt!L84 + apr!M84+ mei!P84+ jun!L84+ N84)</f>
        <v>961</v>
      </c>
    </row>
    <row r="85" spans="1:15" x14ac:dyDescent="0.2">
      <c r="A85" s="50" t="s">
        <v>103</v>
      </c>
      <c r="B85" s="13"/>
      <c r="C85" s="13"/>
      <c r="D85" s="13"/>
      <c r="E85" s="13"/>
      <c r="F85" s="13"/>
      <c r="G85" s="13"/>
      <c r="H85" s="14"/>
      <c r="I85" s="14"/>
      <c r="J85" s="14"/>
      <c r="K85" s="14"/>
      <c r="L85" s="19">
        <f t="shared" si="4"/>
        <v>0</v>
      </c>
      <c r="M85" s="21">
        <f>SUM(feb!F85 + mrt!J85 + apr!K85+ mei!N85+ jun!J85+ L85)</f>
        <v>3</v>
      </c>
      <c r="N85" s="17">
        <f t="shared" si="5"/>
        <v>0</v>
      </c>
      <c r="O85" s="18">
        <f>SUM(feb!H85 + mrt!L85 + apr!M85+ mei!P85+ jun!L85+ N85)</f>
        <v>252</v>
      </c>
    </row>
    <row r="86" spans="1:15" x14ac:dyDescent="0.2">
      <c r="A86" s="50" t="s">
        <v>104</v>
      </c>
      <c r="B86" s="13"/>
      <c r="C86" s="13"/>
      <c r="D86" s="13"/>
      <c r="E86" s="13">
        <v>49</v>
      </c>
      <c r="F86" s="13"/>
      <c r="G86" s="13">
        <v>54</v>
      </c>
      <c r="H86" s="14">
        <v>51</v>
      </c>
      <c r="I86" s="14"/>
      <c r="J86" s="14"/>
      <c r="K86" s="14"/>
      <c r="L86" s="19">
        <f t="shared" si="4"/>
        <v>3</v>
      </c>
      <c r="M86" s="21">
        <f>SUM(feb!F86 + mrt!J86 + apr!K86+ mei!N86+ jun!J86+ L86)</f>
        <v>4</v>
      </c>
      <c r="N86" s="17">
        <f t="shared" si="5"/>
        <v>154</v>
      </c>
      <c r="O86" s="18">
        <f>SUM(feb!H86 + mrt!L86 + apr!M86+ mei!P86+ jun!L86+ N86)</f>
        <v>211</v>
      </c>
    </row>
    <row r="87" spans="1:15" x14ac:dyDescent="0.2">
      <c r="A87" s="50" t="s">
        <v>105</v>
      </c>
      <c r="B87" s="13"/>
      <c r="C87" s="13"/>
      <c r="D87" s="13"/>
      <c r="E87" s="13"/>
      <c r="F87" s="13"/>
      <c r="G87" s="13"/>
      <c r="H87" s="14"/>
      <c r="I87" s="14"/>
      <c r="J87" s="14"/>
      <c r="K87" s="14"/>
      <c r="L87" s="19">
        <f t="shared" si="4"/>
        <v>0</v>
      </c>
      <c r="M87" s="21">
        <f>SUM(feb!F87 + mrt!J87 + apr!K87+ mei!N87+ jun!J87+ L87)</f>
        <v>0</v>
      </c>
      <c r="N87" s="17">
        <f t="shared" si="5"/>
        <v>0</v>
      </c>
      <c r="O87" s="18">
        <f>SUM(feb!H87 + mrt!L87 + apr!M87+ mei!P87+ jun!L87+ N87)</f>
        <v>0</v>
      </c>
    </row>
    <row r="88" spans="1:15" x14ac:dyDescent="0.2">
      <c r="A88" s="50" t="s">
        <v>106</v>
      </c>
      <c r="B88" s="13">
        <v>86</v>
      </c>
      <c r="C88" s="13"/>
      <c r="D88" s="13">
        <v>59</v>
      </c>
      <c r="E88" s="13"/>
      <c r="F88" s="13"/>
      <c r="G88" s="13">
        <v>54</v>
      </c>
      <c r="H88" s="14">
        <v>51</v>
      </c>
      <c r="I88" s="14"/>
      <c r="J88" s="14"/>
      <c r="K88" s="14"/>
      <c r="L88" s="19">
        <f t="shared" si="4"/>
        <v>4</v>
      </c>
      <c r="M88" s="21">
        <f>SUM(feb!F88 + mrt!J88 + apr!K88+ mei!N88+ jun!J88+ L88)</f>
        <v>6</v>
      </c>
      <c r="N88" s="17">
        <f t="shared" si="5"/>
        <v>250</v>
      </c>
      <c r="O88" s="18">
        <f>SUM(feb!H88 + mrt!L88 + apr!M88+ mei!P88+ jun!L88+ N88)</f>
        <v>365</v>
      </c>
    </row>
    <row r="89" spans="1:15" x14ac:dyDescent="0.2">
      <c r="A89" s="50" t="s">
        <v>107</v>
      </c>
      <c r="B89" s="13"/>
      <c r="C89" s="13"/>
      <c r="D89" s="13"/>
      <c r="E89" s="13"/>
      <c r="F89" s="13"/>
      <c r="G89" s="13"/>
      <c r="H89" s="14"/>
      <c r="I89" s="14"/>
      <c r="J89" s="14"/>
      <c r="K89" s="14"/>
      <c r="L89" s="19">
        <f t="shared" si="4"/>
        <v>0</v>
      </c>
      <c r="M89" s="21">
        <f>SUM(feb!F89 + mrt!J89 + apr!K89+ mei!N89+ jun!J89+ L89)</f>
        <v>0</v>
      </c>
      <c r="N89" s="17">
        <f t="shared" si="5"/>
        <v>0</v>
      </c>
      <c r="O89" s="18">
        <f>SUM(feb!H89 + mrt!L89 + apr!M89+ mei!P89+ jun!L89+ N89)</f>
        <v>0</v>
      </c>
    </row>
    <row r="90" spans="1:15" x14ac:dyDescent="0.2">
      <c r="A90" s="50" t="s">
        <v>108</v>
      </c>
      <c r="B90" s="13">
        <v>86</v>
      </c>
      <c r="C90" s="13">
        <v>41</v>
      </c>
      <c r="D90" s="13"/>
      <c r="E90" s="13">
        <v>49</v>
      </c>
      <c r="F90" s="13">
        <v>88</v>
      </c>
      <c r="G90" s="13">
        <v>54</v>
      </c>
      <c r="H90" s="14">
        <v>51</v>
      </c>
      <c r="I90" s="14"/>
      <c r="J90" s="14"/>
      <c r="K90" s="14">
        <v>62</v>
      </c>
      <c r="L90" s="19">
        <f t="shared" si="4"/>
        <v>7</v>
      </c>
      <c r="M90" s="21">
        <f>SUM(feb!F90 + mrt!J90 + apr!K90+ mei!N90+ jun!J90+ L90)</f>
        <v>9</v>
      </c>
      <c r="N90" s="17">
        <f t="shared" si="5"/>
        <v>431</v>
      </c>
      <c r="O90" s="18">
        <f>SUM(feb!H90 + mrt!L90 + apr!M90+ mei!P90+ jun!L90+ N90)</f>
        <v>547</v>
      </c>
    </row>
    <row r="91" spans="1:15" x14ac:dyDescent="0.2">
      <c r="A91" s="50" t="s">
        <v>109</v>
      </c>
      <c r="B91" s="13"/>
      <c r="C91" s="13"/>
      <c r="D91" s="13"/>
      <c r="E91" s="13"/>
      <c r="F91" s="13"/>
      <c r="G91" s="13"/>
      <c r="H91" s="14"/>
      <c r="I91" s="14"/>
      <c r="J91" s="14"/>
      <c r="K91" s="14"/>
      <c r="L91" s="19">
        <f t="shared" si="4"/>
        <v>0</v>
      </c>
      <c r="M91" s="21">
        <f>SUM(feb!F91 + mrt!J91 + apr!K91+ mei!N91+ jun!J91+ L91)</f>
        <v>0</v>
      </c>
      <c r="N91" s="17">
        <f t="shared" si="5"/>
        <v>0</v>
      </c>
      <c r="O91" s="18">
        <f>SUM(feb!H91 + mrt!L91 + apr!M91+ mei!P91+ jun!L91+ N91)</f>
        <v>0</v>
      </c>
    </row>
    <row r="92" spans="1:15" x14ac:dyDescent="0.2">
      <c r="A92" s="50" t="s">
        <v>110</v>
      </c>
      <c r="B92" s="13">
        <v>86</v>
      </c>
      <c r="C92" s="13"/>
      <c r="D92" s="13"/>
      <c r="E92" s="13"/>
      <c r="F92" s="13">
        <v>88</v>
      </c>
      <c r="G92" s="13"/>
      <c r="H92" s="14"/>
      <c r="I92" s="14">
        <v>78</v>
      </c>
      <c r="J92" s="14"/>
      <c r="K92" s="14">
        <v>89</v>
      </c>
      <c r="L92" s="19">
        <f t="shared" si="4"/>
        <v>4</v>
      </c>
      <c r="M92" s="21">
        <f>SUM(feb!F92 + mrt!J92 + apr!K92+ mei!N92+ jun!J92+ L92)</f>
        <v>4</v>
      </c>
      <c r="N92" s="17">
        <f t="shared" si="5"/>
        <v>341</v>
      </c>
      <c r="O92" s="18">
        <f>SUM(feb!H92 + mrt!L92 + apr!M92+ mei!P92+ jun!L92+ N92)</f>
        <v>341</v>
      </c>
    </row>
    <row r="93" spans="1:15" x14ac:dyDescent="0.2">
      <c r="A93" s="50" t="s">
        <v>111</v>
      </c>
      <c r="B93" s="13"/>
      <c r="C93" s="13">
        <v>67</v>
      </c>
      <c r="D93" s="13"/>
      <c r="E93" s="13">
        <v>90</v>
      </c>
      <c r="F93" s="13"/>
      <c r="G93" s="13">
        <v>90</v>
      </c>
      <c r="H93" s="14"/>
      <c r="I93" s="14"/>
      <c r="J93" s="14"/>
      <c r="K93" s="14"/>
      <c r="L93" s="19">
        <f t="shared" si="4"/>
        <v>3</v>
      </c>
      <c r="M93" s="21">
        <f>SUM(feb!F93 + mrt!J93 + apr!K93+ mei!N93+ jun!J93+ L93)</f>
        <v>6</v>
      </c>
      <c r="N93" s="17">
        <f t="shared" si="5"/>
        <v>247</v>
      </c>
      <c r="O93" s="18">
        <f>SUM(feb!H93 + mrt!L93 + apr!M93+ mei!P93+ jun!L93+ N93)</f>
        <v>501</v>
      </c>
    </row>
    <row r="94" spans="1:15" x14ac:dyDescent="0.2">
      <c r="A94" s="50" t="s">
        <v>112</v>
      </c>
      <c r="B94" s="13"/>
      <c r="C94" s="13"/>
      <c r="D94" s="13"/>
      <c r="E94" s="13"/>
      <c r="F94" s="13"/>
      <c r="G94" s="13"/>
      <c r="H94" s="14"/>
      <c r="I94" s="14"/>
      <c r="J94" s="14"/>
      <c r="K94" s="14"/>
      <c r="L94" s="19">
        <f t="shared" si="4"/>
        <v>0</v>
      </c>
      <c r="M94" s="21">
        <f>SUM(feb!F94 + mrt!J94 + apr!K94+ mei!N94+ jun!J94+ L94)</f>
        <v>0</v>
      </c>
      <c r="N94" s="17">
        <f t="shared" si="5"/>
        <v>0</v>
      </c>
      <c r="O94" s="18">
        <f>SUM(feb!H94 + mrt!L94 + apr!M94+ mei!P94+ jun!L94+ N94)</f>
        <v>0</v>
      </c>
    </row>
    <row r="95" spans="1:15" x14ac:dyDescent="0.2">
      <c r="A95" s="50" t="s">
        <v>113</v>
      </c>
      <c r="B95" s="13">
        <v>86</v>
      </c>
      <c r="C95" s="13"/>
      <c r="D95" s="13"/>
      <c r="E95" s="13"/>
      <c r="F95" s="13"/>
      <c r="G95" s="13"/>
      <c r="H95" s="14"/>
      <c r="I95" s="14"/>
      <c r="J95" s="14"/>
      <c r="K95" s="14"/>
      <c r="L95" s="19">
        <f t="shared" si="4"/>
        <v>1</v>
      </c>
      <c r="M95" s="21">
        <f>SUM(feb!F95 + mrt!J95 + apr!K95+ mei!N95+ jun!J95+ L95)</f>
        <v>5</v>
      </c>
      <c r="N95" s="17">
        <f t="shared" si="5"/>
        <v>86</v>
      </c>
      <c r="O95" s="18">
        <f>SUM(feb!H95 + mrt!L95 + apr!M95+ mei!P95+ jun!L95+ N95)</f>
        <v>443</v>
      </c>
    </row>
    <row r="96" spans="1:15" x14ac:dyDescent="0.2">
      <c r="A96" s="50" t="s">
        <v>114</v>
      </c>
      <c r="B96" s="13"/>
      <c r="C96" s="13"/>
      <c r="D96" s="13"/>
      <c r="E96" s="13"/>
      <c r="F96" s="13"/>
      <c r="G96" s="13"/>
      <c r="H96" s="14"/>
      <c r="I96" s="14"/>
      <c r="J96" s="14"/>
      <c r="K96" s="14"/>
      <c r="L96" s="19">
        <f t="shared" si="4"/>
        <v>0</v>
      </c>
      <c r="M96" s="21">
        <f>SUM(feb!F96 + mrt!J96 + apr!K96+ mei!N96+ jun!J96+ L96)</f>
        <v>0</v>
      </c>
      <c r="N96" s="17">
        <f t="shared" si="5"/>
        <v>0</v>
      </c>
      <c r="O96" s="18">
        <f>SUM(feb!H96 + mrt!L96 + apr!M96+ mei!P96+ jun!L96+ N96)</f>
        <v>0</v>
      </c>
    </row>
    <row r="97" spans="1:15" x14ac:dyDescent="0.2">
      <c r="A97" s="50" t="s">
        <v>115</v>
      </c>
      <c r="B97" s="13"/>
      <c r="C97" s="13"/>
      <c r="D97" s="13"/>
      <c r="E97" s="13"/>
      <c r="F97" s="13"/>
      <c r="G97" s="13"/>
      <c r="H97" s="14"/>
      <c r="I97" s="14"/>
      <c r="J97" s="14"/>
      <c r="K97" s="14"/>
      <c r="L97" s="19">
        <f t="shared" si="4"/>
        <v>0</v>
      </c>
      <c r="M97" s="21">
        <f>SUM(feb!F97 + mrt!J97 + apr!K97+ mei!N97+ jun!J97+ L97)</f>
        <v>0</v>
      </c>
      <c r="N97" s="17">
        <f t="shared" si="5"/>
        <v>0</v>
      </c>
      <c r="O97" s="18">
        <f>SUM(feb!H97 + mrt!L97 + apr!M97+ mei!P97+ jun!L97+ N97)</f>
        <v>0</v>
      </c>
    </row>
    <row r="98" spans="1:15" x14ac:dyDescent="0.2">
      <c r="A98" s="48" t="s">
        <v>71</v>
      </c>
      <c r="B98" s="13">
        <v>86</v>
      </c>
      <c r="C98" s="13">
        <v>41</v>
      </c>
      <c r="D98" s="13">
        <v>59</v>
      </c>
      <c r="E98" s="13">
        <v>49</v>
      </c>
      <c r="F98" s="13">
        <v>88</v>
      </c>
      <c r="G98" s="13">
        <v>54</v>
      </c>
      <c r="H98" s="14">
        <v>51</v>
      </c>
      <c r="I98" s="14"/>
      <c r="J98" s="14"/>
      <c r="K98" s="14"/>
      <c r="L98" s="19">
        <f t="shared" si="4"/>
        <v>7</v>
      </c>
      <c r="M98" s="21">
        <f>SUM(feb!F98 + mrt!J98 + apr!K98+ mei!N98+ jun!J98+ L98)</f>
        <v>12</v>
      </c>
      <c r="N98" s="17">
        <f t="shared" si="5"/>
        <v>428</v>
      </c>
      <c r="O98" s="18">
        <f>SUM(feb!H98 + mrt!L98 + apr!M98+ mei!P98+ jun!L98+ N98)</f>
        <v>705</v>
      </c>
    </row>
    <row r="99" spans="1:15" x14ac:dyDescent="0.2">
      <c r="A99" s="50" t="s">
        <v>116</v>
      </c>
      <c r="B99" s="13"/>
      <c r="C99" s="13"/>
      <c r="D99" s="13">
        <v>59</v>
      </c>
      <c r="E99" s="13">
        <v>49</v>
      </c>
      <c r="F99" s="13"/>
      <c r="G99" s="13"/>
      <c r="H99" s="14">
        <v>51</v>
      </c>
      <c r="I99" s="14"/>
      <c r="J99" s="14"/>
      <c r="K99" s="14"/>
      <c r="L99" s="19">
        <f t="shared" si="4"/>
        <v>3</v>
      </c>
      <c r="M99" s="21">
        <f>SUM(feb!F99 + mrt!J99 + apr!K99+ mei!N99+ jun!J99+ L99)</f>
        <v>5</v>
      </c>
      <c r="N99" s="17">
        <f t="shared" si="5"/>
        <v>159</v>
      </c>
      <c r="O99" s="18">
        <f>SUM(feb!H99 + mrt!L99 + apr!M99+ mei!P99+ jun!L99+ N99)</f>
        <v>268</v>
      </c>
    </row>
  </sheetData>
  <mergeCells count="4">
    <mergeCell ref="N2:N3"/>
    <mergeCell ref="O2:O3"/>
    <mergeCell ref="L2:L3"/>
    <mergeCell ref="M2:M3"/>
  </mergeCells>
  <phoneticPr fontId="6" type="noConversion"/>
  <pageMargins left="0.78740157480314965" right="0.78740157480314965" top="0.39370078740157483" bottom="0.39370078740157483" header="0" footer="0"/>
  <pageSetup paperSize="9" scale="9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99"/>
  <sheetViews>
    <sheetView zoomScale="130" zoomScaleNormal="130" workbookViewId="0">
      <pane ySplit="3" topLeftCell="A4" activePane="bottomLeft" state="frozen"/>
      <selection activeCell="A4" sqref="A4"/>
      <selection pane="bottomLeft"/>
    </sheetView>
  </sheetViews>
  <sheetFormatPr defaultColWidth="9" defaultRowHeight="12.75" x14ac:dyDescent="0.2"/>
  <cols>
    <col min="1" max="1" width="24.5703125" bestFit="1" customWidth="1"/>
    <col min="2" max="10" width="4" customWidth="1"/>
    <col min="11" max="14" width="5.42578125" customWidth="1"/>
  </cols>
  <sheetData>
    <row r="1" spans="1:14" ht="27.75" customHeight="1" thickBot="1" x14ac:dyDescent="0.3">
      <c r="A1" s="6" t="s">
        <v>120</v>
      </c>
      <c r="N1" s="7" t="s">
        <v>2</v>
      </c>
    </row>
    <row r="2" spans="1:14" s="1" customFormat="1" ht="54.75" customHeight="1" x14ac:dyDescent="0.2">
      <c r="A2" s="4"/>
      <c r="B2" s="5" t="s">
        <v>1</v>
      </c>
      <c r="C2" s="5" t="s">
        <v>0</v>
      </c>
      <c r="D2" s="5" t="s">
        <v>1</v>
      </c>
      <c r="E2" s="5" t="s">
        <v>0</v>
      </c>
      <c r="F2" s="5" t="s">
        <v>1</v>
      </c>
      <c r="G2" s="5" t="s">
        <v>0</v>
      </c>
      <c r="H2" s="5" t="s">
        <v>1</v>
      </c>
      <c r="I2" s="5" t="s">
        <v>0</v>
      </c>
      <c r="J2" s="5" t="s">
        <v>1</v>
      </c>
      <c r="K2" s="64" t="s">
        <v>15</v>
      </c>
      <c r="L2" s="62" t="s">
        <v>5</v>
      </c>
      <c r="M2" s="56" t="s">
        <v>3</v>
      </c>
      <c r="N2" s="58" t="s">
        <v>4</v>
      </c>
    </row>
    <row r="3" spans="1:14" ht="18" customHeight="1" thickBot="1" x14ac:dyDescent="0.25">
      <c r="A3" s="3"/>
      <c r="B3" s="2">
        <v>1</v>
      </c>
      <c r="C3" s="2">
        <v>7</v>
      </c>
      <c r="D3" s="2">
        <v>8</v>
      </c>
      <c r="E3" s="2">
        <v>14</v>
      </c>
      <c r="F3" s="2">
        <v>15</v>
      </c>
      <c r="G3" s="2">
        <v>21</v>
      </c>
      <c r="H3" s="2">
        <v>22</v>
      </c>
      <c r="I3" s="2">
        <v>28</v>
      </c>
      <c r="J3" s="2">
        <v>29</v>
      </c>
      <c r="K3" s="65"/>
      <c r="L3" s="63"/>
      <c r="M3" s="57"/>
      <c r="N3" s="59"/>
    </row>
    <row r="4" spans="1:14" x14ac:dyDescent="0.2">
      <c r="A4" s="49" t="s">
        <v>72</v>
      </c>
      <c r="B4" s="13">
        <v>90</v>
      </c>
      <c r="C4" s="13">
        <v>100</v>
      </c>
      <c r="D4" s="13">
        <v>89</v>
      </c>
      <c r="E4" s="13"/>
      <c r="F4" s="13"/>
      <c r="G4" s="13"/>
      <c r="H4" s="13">
        <v>92</v>
      </c>
      <c r="I4" s="13"/>
      <c r="J4" s="13"/>
      <c r="K4" s="19">
        <f t="shared" ref="K4:K36" si="0">COUNT(B4:J4)</f>
        <v>4</v>
      </c>
      <c r="L4" s="16">
        <f>SUM(feb!F4 + mrt!J4 + apr!K4+ mei!N4+ jun!J4+ jul!L4+ K4)</f>
        <v>14</v>
      </c>
      <c r="M4" s="17">
        <f t="shared" ref="M4:M36" si="1">SUM(B4:J4)</f>
        <v>371</v>
      </c>
      <c r="N4" s="18">
        <f>SUM(feb!H4 + mrt!L4 + apr!M4+ mei!P4+ jun!L4+ jul!N4+ M4)</f>
        <v>1412</v>
      </c>
    </row>
    <row r="5" spans="1:14" x14ac:dyDescent="0.2">
      <c r="A5" s="48" t="s">
        <v>22</v>
      </c>
      <c r="B5" s="13"/>
      <c r="C5" s="13"/>
      <c r="D5" s="13"/>
      <c r="E5" s="13"/>
      <c r="F5" s="13"/>
      <c r="G5" s="13"/>
      <c r="H5" s="13"/>
      <c r="I5" s="13"/>
      <c r="J5" s="13"/>
      <c r="K5" s="19">
        <f t="shared" si="0"/>
        <v>0</v>
      </c>
      <c r="L5" s="16">
        <f>SUM(feb!F5 + mrt!J5 + apr!K5+ mei!N5+ jun!J5+ jul!L5+ K5)</f>
        <v>0</v>
      </c>
      <c r="M5" s="17">
        <f t="shared" si="1"/>
        <v>0</v>
      </c>
      <c r="N5" s="18">
        <f>SUM(feb!H5 + mrt!L5 + apr!M5+ mei!P5+ jun!L5+ jul!N5+ M5)</f>
        <v>0</v>
      </c>
    </row>
    <row r="6" spans="1:14" x14ac:dyDescent="0.2">
      <c r="A6" s="48" t="s">
        <v>23</v>
      </c>
      <c r="B6" s="13"/>
      <c r="C6" s="13"/>
      <c r="D6" s="13"/>
      <c r="E6" s="13"/>
      <c r="F6" s="13"/>
      <c r="G6" s="13"/>
      <c r="H6" s="13"/>
      <c r="I6" s="13"/>
      <c r="J6" s="13"/>
      <c r="K6" s="19">
        <f t="shared" si="0"/>
        <v>0</v>
      </c>
      <c r="L6" s="16">
        <f>SUM(feb!F6 + mrt!J6 + apr!K6+ mei!N6+ jun!J6+ jul!L6+ K6)</f>
        <v>0</v>
      </c>
      <c r="M6" s="17">
        <f t="shared" si="1"/>
        <v>0</v>
      </c>
      <c r="N6" s="18">
        <f>SUM(feb!H6 + mrt!L6 + apr!M6+ mei!P6+ jun!L6+ jul!N6+ M6)</f>
        <v>0</v>
      </c>
    </row>
    <row r="7" spans="1:14" x14ac:dyDescent="0.2">
      <c r="A7" s="47" t="s">
        <v>24</v>
      </c>
      <c r="B7" s="13">
        <v>78</v>
      </c>
      <c r="C7" s="13">
        <v>108</v>
      </c>
      <c r="D7" s="13"/>
      <c r="E7" s="13"/>
      <c r="F7" s="13">
        <v>83</v>
      </c>
      <c r="G7" s="13">
        <v>105</v>
      </c>
      <c r="H7" s="13">
        <v>81</v>
      </c>
      <c r="I7" s="13"/>
      <c r="J7" s="13">
        <v>78</v>
      </c>
      <c r="K7" s="19">
        <f t="shared" si="0"/>
        <v>6</v>
      </c>
      <c r="L7" s="16">
        <f>SUM(feb!F7 + mrt!J7 + apr!K7+ mei!N7+ jun!J7+ jul!L7+ K7)</f>
        <v>16</v>
      </c>
      <c r="M7" s="17">
        <f t="shared" si="1"/>
        <v>533</v>
      </c>
      <c r="N7" s="18">
        <f>SUM(feb!H7 + mrt!L7 + apr!M7+ mei!P7+ jun!L7+ jul!N7+ M7)</f>
        <v>1392</v>
      </c>
    </row>
    <row r="8" spans="1:14" x14ac:dyDescent="0.2">
      <c r="A8" s="48" t="s">
        <v>25</v>
      </c>
      <c r="B8" s="13"/>
      <c r="C8" s="13"/>
      <c r="D8" s="13"/>
      <c r="E8" s="13"/>
      <c r="F8" s="13"/>
      <c r="G8" s="13"/>
      <c r="H8" s="13"/>
      <c r="I8" s="13"/>
      <c r="J8" s="13"/>
      <c r="K8" s="19">
        <f t="shared" si="0"/>
        <v>0</v>
      </c>
      <c r="L8" s="16">
        <f>SUM(feb!F8 + mrt!J8 + apr!K8+ mei!N8+ jun!J8+ jul!L8+ K8)</f>
        <v>0</v>
      </c>
      <c r="M8" s="17">
        <f t="shared" si="1"/>
        <v>0</v>
      </c>
      <c r="N8" s="18">
        <f>SUM(feb!H8 + mrt!L8 + apr!M8+ mei!P8+ jun!L8+ jul!N8+ M8)</f>
        <v>0</v>
      </c>
    </row>
    <row r="9" spans="1:14" x14ac:dyDescent="0.2">
      <c r="A9" s="48" t="s">
        <v>26</v>
      </c>
      <c r="B9" s="13">
        <v>88</v>
      </c>
      <c r="C9" s="13"/>
      <c r="D9" s="13"/>
      <c r="E9" s="13">
        <v>125</v>
      </c>
      <c r="F9" s="13"/>
      <c r="G9" s="13">
        <v>124</v>
      </c>
      <c r="H9" s="13"/>
      <c r="I9" s="13"/>
      <c r="J9" s="13"/>
      <c r="K9" s="19">
        <f t="shared" si="0"/>
        <v>3</v>
      </c>
      <c r="L9" s="16">
        <f>SUM(feb!F9 + mrt!J9 + apr!K9+ mei!N9+ jun!J9+ jul!L9+ K9)</f>
        <v>12</v>
      </c>
      <c r="M9" s="17">
        <f t="shared" si="1"/>
        <v>337</v>
      </c>
      <c r="N9" s="18">
        <f>SUM(feb!H9 + mrt!L9 + apr!M9+ mei!P9+ jun!L9+ jul!N9+ M9)</f>
        <v>1254</v>
      </c>
    </row>
    <row r="10" spans="1:14" x14ac:dyDescent="0.2">
      <c r="A10" s="50" t="s">
        <v>126</v>
      </c>
      <c r="B10" s="13"/>
      <c r="C10" s="13"/>
      <c r="D10" s="13"/>
      <c r="E10" s="13"/>
      <c r="F10" s="13"/>
      <c r="G10" s="13"/>
      <c r="H10" s="13"/>
      <c r="I10" s="13"/>
      <c r="J10" s="13"/>
      <c r="K10" s="19">
        <f t="shared" ref="K10" si="2">COUNT(B10:J10)</f>
        <v>0</v>
      </c>
      <c r="L10" s="16">
        <f>SUM(feb!F10 + mrt!J10 + apr!K10+ mei!N10+ jun!J10+ jul!L10+ K10)</f>
        <v>2</v>
      </c>
      <c r="M10" s="17">
        <f t="shared" ref="M10" si="3">SUM(B10:J10)</f>
        <v>0</v>
      </c>
      <c r="N10" s="18">
        <f>SUM(feb!H10 + mrt!L10 + apr!M10+ mei!P10+ jun!L10+ jul!N10+ M10)</f>
        <v>179</v>
      </c>
    </row>
    <row r="11" spans="1:14" x14ac:dyDescent="0.2">
      <c r="A11" s="48" t="s">
        <v>27</v>
      </c>
      <c r="B11" s="13"/>
      <c r="C11" s="13"/>
      <c r="D11" s="13"/>
      <c r="E11" s="13"/>
      <c r="F11" s="13"/>
      <c r="G11" s="13"/>
      <c r="H11" s="13"/>
      <c r="I11" s="13"/>
      <c r="J11" s="13"/>
      <c r="K11" s="19">
        <f t="shared" si="0"/>
        <v>0</v>
      </c>
      <c r="L11" s="16">
        <f>SUM(feb!F11 + mrt!J11 + apr!K11+ mei!N11+ jun!J11+ jul!L11+ K11)</f>
        <v>0</v>
      </c>
      <c r="M11" s="17">
        <f t="shared" si="1"/>
        <v>0</v>
      </c>
      <c r="N11" s="18">
        <f>SUM(feb!H11 + mrt!L11 + apr!M11+ mei!P11+ jun!L11+ jul!N11+ M11)</f>
        <v>0</v>
      </c>
    </row>
    <row r="12" spans="1:14" x14ac:dyDescent="0.2">
      <c r="A12" s="48" t="s">
        <v>28</v>
      </c>
      <c r="B12" s="13">
        <v>78</v>
      </c>
      <c r="C12" s="13">
        <v>108</v>
      </c>
      <c r="D12" s="13">
        <v>76</v>
      </c>
      <c r="E12" s="13">
        <v>96</v>
      </c>
      <c r="F12" s="13">
        <v>83</v>
      </c>
      <c r="G12" s="13">
        <v>105</v>
      </c>
      <c r="H12" s="13">
        <v>81</v>
      </c>
      <c r="I12" s="13">
        <v>103</v>
      </c>
      <c r="J12" s="13">
        <v>78</v>
      </c>
      <c r="K12" s="19">
        <f t="shared" si="0"/>
        <v>9</v>
      </c>
      <c r="L12" s="16">
        <f>SUM(feb!F12 + mrt!J12 + apr!K12+ mei!N12+ jun!J12+ jul!L12+ K12)</f>
        <v>22</v>
      </c>
      <c r="M12" s="17">
        <f t="shared" si="1"/>
        <v>808</v>
      </c>
      <c r="N12" s="18">
        <f>SUM(feb!H12 + mrt!L12 + apr!M12+ mei!P12+ jun!L12+ jul!N12+ M12)</f>
        <v>1916</v>
      </c>
    </row>
    <row r="13" spans="1:14" x14ac:dyDescent="0.2">
      <c r="A13" s="48" t="s">
        <v>29</v>
      </c>
      <c r="B13" s="13">
        <v>78</v>
      </c>
      <c r="C13" s="13"/>
      <c r="D13" s="13">
        <v>76</v>
      </c>
      <c r="E13" s="13"/>
      <c r="F13" s="13">
        <v>83</v>
      </c>
      <c r="G13" s="13">
        <v>105</v>
      </c>
      <c r="H13" s="13"/>
      <c r="I13" s="13">
        <v>103</v>
      </c>
      <c r="J13" s="13"/>
      <c r="K13" s="19">
        <f t="shared" si="0"/>
        <v>5</v>
      </c>
      <c r="L13" s="16">
        <f>SUM(feb!F13 + mrt!J13 + apr!K13+ mei!N13+ jun!J13+ jul!L13+ K13)</f>
        <v>7</v>
      </c>
      <c r="M13" s="17">
        <f t="shared" si="1"/>
        <v>445</v>
      </c>
      <c r="N13" s="18">
        <f>SUM(feb!H13 + mrt!L13 + apr!M13+ mei!P13+ jun!L13+ jul!N13+ M13)</f>
        <v>735</v>
      </c>
    </row>
    <row r="14" spans="1:14" x14ac:dyDescent="0.2">
      <c r="A14" s="48" t="s">
        <v>30</v>
      </c>
      <c r="B14" s="13"/>
      <c r="C14" s="13"/>
      <c r="D14" s="13">
        <v>89</v>
      </c>
      <c r="E14" s="13"/>
      <c r="F14" s="13"/>
      <c r="G14" s="13"/>
      <c r="H14" s="13"/>
      <c r="I14" s="13"/>
      <c r="J14" s="13"/>
      <c r="K14" s="19">
        <f t="shared" si="0"/>
        <v>1</v>
      </c>
      <c r="L14" s="16">
        <f>SUM(feb!F14 + mrt!J14 + apr!K14+ mei!N14+ jun!J14+ jul!L14+ K14)</f>
        <v>3</v>
      </c>
      <c r="M14" s="17">
        <f t="shared" si="1"/>
        <v>89</v>
      </c>
      <c r="N14" s="18">
        <f>SUM(feb!H14 + mrt!L14 + apr!M14+ mei!P14+ jun!L14+ jul!N14+ M14)</f>
        <v>278</v>
      </c>
    </row>
    <row r="15" spans="1:14" x14ac:dyDescent="0.2">
      <c r="A15" s="48" t="s">
        <v>31</v>
      </c>
      <c r="B15" s="13"/>
      <c r="C15" s="13"/>
      <c r="D15" s="13"/>
      <c r="E15" s="13"/>
      <c r="F15" s="13"/>
      <c r="G15" s="13"/>
      <c r="H15" s="13"/>
      <c r="I15" s="13"/>
      <c r="J15" s="13"/>
      <c r="K15" s="19">
        <f t="shared" si="0"/>
        <v>0</v>
      </c>
      <c r="L15" s="16">
        <f>SUM(feb!F15 + mrt!J15 + apr!K15+ mei!N15+ jun!J15+ jul!L15+ K15)</f>
        <v>0</v>
      </c>
      <c r="M15" s="17">
        <f t="shared" si="1"/>
        <v>0</v>
      </c>
      <c r="N15" s="18">
        <f>SUM(feb!H15 + mrt!L15 + apr!M15+ mei!P15+ jun!L15+ jul!N15+ M15)</f>
        <v>0</v>
      </c>
    </row>
    <row r="16" spans="1:14" x14ac:dyDescent="0.2">
      <c r="A16" s="48" t="s">
        <v>32</v>
      </c>
      <c r="B16" s="13"/>
      <c r="C16" s="13"/>
      <c r="D16" s="13"/>
      <c r="E16" s="13"/>
      <c r="F16" s="13">
        <v>53</v>
      </c>
      <c r="G16" s="13"/>
      <c r="H16" s="13">
        <v>48</v>
      </c>
      <c r="I16" s="13"/>
      <c r="J16" s="13">
        <v>41</v>
      </c>
      <c r="K16" s="19">
        <f t="shared" si="0"/>
        <v>3</v>
      </c>
      <c r="L16" s="16">
        <f>SUM(feb!F16 + mrt!J16 + apr!K16+ mei!N16+ jun!J16+ jul!L16+ K16)</f>
        <v>8</v>
      </c>
      <c r="M16" s="17">
        <f t="shared" si="1"/>
        <v>142</v>
      </c>
      <c r="N16" s="18">
        <f>SUM(feb!H16 + mrt!L16 + apr!M16+ mei!P16+ jun!L16+ jul!N16+ M16)</f>
        <v>395</v>
      </c>
    </row>
    <row r="17" spans="1:14" x14ac:dyDescent="0.2">
      <c r="A17" s="48" t="s">
        <v>127</v>
      </c>
      <c r="B17" s="13"/>
      <c r="C17" s="13"/>
      <c r="D17" s="13"/>
      <c r="E17" s="13"/>
      <c r="F17" s="13"/>
      <c r="G17" s="13"/>
      <c r="H17" s="13"/>
      <c r="I17" s="13"/>
      <c r="J17" s="13">
        <v>78</v>
      </c>
      <c r="K17" s="19">
        <f t="shared" si="0"/>
        <v>1</v>
      </c>
      <c r="L17" s="16">
        <f>SUM(feb!F17 + mrt!J17 + apr!K17+ mei!N17+ jun!J17+ jul!L17+ K17)</f>
        <v>1</v>
      </c>
      <c r="M17" s="17">
        <f t="shared" si="1"/>
        <v>78</v>
      </c>
      <c r="N17" s="18">
        <f>SUM(feb!H17 + mrt!L17 + apr!M17+ mei!P17+ jun!L17+ jul!N17+ M17)</f>
        <v>78</v>
      </c>
    </row>
    <row r="18" spans="1:14" x14ac:dyDescent="0.2">
      <c r="A18" s="48" t="s">
        <v>34</v>
      </c>
      <c r="B18" s="13"/>
      <c r="C18" s="13"/>
      <c r="D18" s="13"/>
      <c r="E18" s="13">
        <v>52</v>
      </c>
      <c r="F18" s="13">
        <v>53</v>
      </c>
      <c r="G18" s="13"/>
      <c r="H18" s="13"/>
      <c r="I18" s="13"/>
      <c r="J18" s="13"/>
      <c r="K18" s="19">
        <f t="shared" si="0"/>
        <v>2</v>
      </c>
      <c r="L18" s="16">
        <f>SUM(feb!F18 + mrt!J18 + apr!K18+ mei!N18+ jun!J18+ jul!L18+ K18)</f>
        <v>2</v>
      </c>
      <c r="M18" s="17">
        <f t="shared" si="1"/>
        <v>105</v>
      </c>
      <c r="N18" s="18">
        <f>SUM(feb!H18 + mrt!L18 + apr!M18+ mei!P18+ jun!L18+ jul!N18+ M18)</f>
        <v>105</v>
      </c>
    </row>
    <row r="19" spans="1:14" x14ac:dyDescent="0.2">
      <c r="A19" s="48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9">
        <f t="shared" si="0"/>
        <v>0</v>
      </c>
      <c r="L19" s="16">
        <f>SUM(feb!F19 + mrt!J19 + apr!K19+ mei!N19+ jun!J19+ jul!L19+ K19)</f>
        <v>0</v>
      </c>
      <c r="M19" s="17">
        <f t="shared" si="1"/>
        <v>0</v>
      </c>
      <c r="N19" s="18">
        <f>SUM(feb!H19 + mrt!L19 + apr!M19+ mei!P19+ jun!L19+ jul!N19+ M19)</f>
        <v>0</v>
      </c>
    </row>
    <row r="20" spans="1:14" x14ac:dyDescent="0.2">
      <c r="A20" s="48" t="s">
        <v>36</v>
      </c>
      <c r="B20" s="13"/>
      <c r="C20" s="13"/>
      <c r="D20" s="13"/>
      <c r="E20" s="13">
        <v>125</v>
      </c>
      <c r="F20" s="13">
        <v>95</v>
      </c>
      <c r="G20" s="13">
        <v>124</v>
      </c>
      <c r="H20" s="13">
        <v>92</v>
      </c>
      <c r="I20" s="13"/>
      <c r="J20" s="13"/>
      <c r="K20" s="19">
        <f t="shared" si="0"/>
        <v>4</v>
      </c>
      <c r="L20" s="16">
        <f>SUM(feb!F20 + mrt!J20 + apr!K20+ mei!N20+ jun!J20+ jul!L20+ K20)</f>
        <v>16</v>
      </c>
      <c r="M20" s="17">
        <f t="shared" si="1"/>
        <v>436</v>
      </c>
      <c r="N20" s="18">
        <f>SUM(feb!H20 + mrt!L20 + apr!M20+ mei!P20+ jun!L20+ jul!N20+ M20)</f>
        <v>1707</v>
      </c>
    </row>
    <row r="21" spans="1:14" x14ac:dyDescent="0.2">
      <c r="A21" s="48" t="s">
        <v>37</v>
      </c>
      <c r="B21" s="13"/>
      <c r="C21" s="13"/>
      <c r="D21" s="13"/>
      <c r="E21" s="13"/>
      <c r="F21" s="13"/>
      <c r="G21" s="13"/>
      <c r="H21" s="13"/>
      <c r="I21" s="13"/>
      <c r="J21" s="13"/>
      <c r="K21" s="19">
        <f t="shared" si="0"/>
        <v>0</v>
      </c>
      <c r="L21" s="16">
        <f>SUM(feb!F21 + mrt!J21 + apr!K21+ mei!N21+ jun!J21+ jul!L21+ K21)</f>
        <v>1</v>
      </c>
      <c r="M21" s="17">
        <f t="shared" si="1"/>
        <v>0</v>
      </c>
      <c r="N21" s="18">
        <f>SUM(feb!H21 + mrt!L21 + apr!M21+ mei!P21+ jun!L21+ jul!N21+ M21)</f>
        <v>57</v>
      </c>
    </row>
    <row r="22" spans="1:14" x14ac:dyDescent="0.2">
      <c r="A22" s="48" t="s">
        <v>38</v>
      </c>
      <c r="B22" s="13"/>
      <c r="C22" s="13"/>
      <c r="D22" s="13"/>
      <c r="E22" s="13"/>
      <c r="F22" s="13"/>
      <c r="G22" s="13"/>
      <c r="H22" s="13"/>
      <c r="I22" s="13"/>
      <c r="J22" s="13"/>
      <c r="K22" s="19">
        <f t="shared" si="0"/>
        <v>0</v>
      </c>
      <c r="L22" s="16">
        <f>SUM(feb!F22 + mrt!J22 + apr!K22+ mei!N22+ jun!J22+ jul!L22+ K22)</f>
        <v>0</v>
      </c>
      <c r="M22" s="17">
        <f t="shared" si="1"/>
        <v>0</v>
      </c>
      <c r="N22" s="18">
        <f>SUM(feb!H22 + mrt!L22 + apr!M22+ mei!P22+ jun!L22+ jul!N22+ M22)</f>
        <v>0</v>
      </c>
    </row>
    <row r="23" spans="1:14" x14ac:dyDescent="0.2">
      <c r="A23" s="48" t="s">
        <v>39</v>
      </c>
      <c r="B23" s="13">
        <v>78</v>
      </c>
      <c r="C23" s="13">
        <v>108</v>
      </c>
      <c r="D23" s="13"/>
      <c r="E23" s="13"/>
      <c r="F23" s="13">
        <v>83</v>
      </c>
      <c r="G23" s="13">
        <v>105</v>
      </c>
      <c r="H23" s="13">
        <v>81</v>
      </c>
      <c r="I23" s="13"/>
      <c r="J23" s="13">
        <v>78</v>
      </c>
      <c r="K23" s="19">
        <f t="shared" si="0"/>
        <v>6</v>
      </c>
      <c r="L23" s="16">
        <f>SUM(feb!F23 + mrt!J23 + apr!K23+ mei!N23+ jun!J23+ jul!L23+ K23)</f>
        <v>16</v>
      </c>
      <c r="M23" s="17">
        <f t="shared" si="1"/>
        <v>533</v>
      </c>
      <c r="N23" s="18">
        <f>SUM(feb!H23 + mrt!L23 + apr!M23+ mei!P23+ jun!L23+ jul!N23+ M23)</f>
        <v>1431</v>
      </c>
    </row>
    <row r="24" spans="1:14" x14ac:dyDescent="0.2">
      <c r="A24" s="48" t="s">
        <v>40</v>
      </c>
      <c r="B24" s="13"/>
      <c r="C24" s="13"/>
      <c r="D24" s="13"/>
      <c r="E24" s="13"/>
      <c r="F24" s="13"/>
      <c r="G24" s="13"/>
      <c r="H24" s="13"/>
      <c r="I24" s="13"/>
      <c r="J24" s="13"/>
      <c r="K24" s="19">
        <f t="shared" si="0"/>
        <v>0</v>
      </c>
      <c r="L24" s="16">
        <f>SUM(feb!F24 + mrt!J24 + apr!K24+ mei!N24+ jun!J24+ jul!L24+ K24)</f>
        <v>0</v>
      </c>
      <c r="M24" s="17">
        <f t="shared" si="1"/>
        <v>0</v>
      </c>
      <c r="N24" s="18">
        <f>SUM(feb!H24 + mrt!L24 + apr!M24+ mei!P24+ jun!L24+ jul!N24+ M24)</f>
        <v>0</v>
      </c>
    </row>
    <row r="25" spans="1:14" x14ac:dyDescent="0.2">
      <c r="A25" s="48" t="s">
        <v>41</v>
      </c>
      <c r="B25" s="13"/>
      <c r="C25" s="13">
        <v>108</v>
      </c>
      <c r="D25" s="13">
        <v>76</v>
      </c>
      <c r="E25" s="13"/>
      <c r="F25" s="13"/>
      <c r="G25" s="13"/>
      <c r="H25" s="13"/>
      <c r="I25" s="13">
        <v>103</v>
      </c>
      <c r="J25" s="13">
        <v>78</v>
      </c>
      <c r="K25" s="19">
        <f t="shared" si="0"/>
        <v>4</v>
      </c>
      <c r="L25" s="16">
        <f>SUM(feb!F25 + mrt!J25 + apr!K25+ mei!N25+ jun!J25+ jul!L25+ K25)</f>
        <v>11</v>
      </c>
      <c r="M25" s="17">
        <f t="shared" si="1"/>
        <v>365</v>
      </c>
      <c r="N25" s="18">
        <f>SUM(feb!H25 + mrt!L25 + apr!M25+ mei!P25+ jun!L25+ jul!N25+ M25)</f>
        <v>975</v>
      </c>
    </row>
    <row r="26" spans="1:14" x14ac:dyDescent="0.2">
      <c r="A26" s="48" t="s">
        <v>42</v>
      </c>
      <c r="B26" s="13">
        <v>78</v>
      </c>
      <c r="C26" s="13">
        <v>108</v>
      </c>
      <c r="D26" s="13">
        <v>76</v>
      </c>
      <c r="E26" s="13"/>
      <c r="F26" s="13">
        <v>83</v>
      </c>
      <c r="G26" s="13">
        <v>105</v>
      </c>
      <c r="H26" s="13">
        <v>81</v>
      </c>
      <c r="I26" s="13"/>
      <c r="J26" s="13">
        <v>78</v>
      </c>
      <c r="K26" s="19">
        <f t="shared" si="0"/>
        <v>7</v>
      </c>
      <c r="L26" s="16">
        <f>SUM(feb!F26 + mrt!J26 + apr!K26+ mei!N26+ jun!J26+ jul!L26+ K26)</f>
        <v>17</v>
      </c>
      <c r="M26" s="17">
        <f t="shared" si="1"/>
        <v>609</v>
      </c>
      <c r="N26" s="18">
        <f>SUM(feb!H26 + mrt!L26 + apr!M26+ mei!P26+ jun!L26+ jul!N26+ M26)</f>
        <v>1464</v>
      </c>
    </row>
    <row r="27" spans="1:14" x14ac:dyDescent="0.2">
      <c r="A27" s="48" t="s">
        <v>43</v>
      </c>
      <c r="B27" s="13"/>
      <c r="C27" s="13"/>
      <c r="D27" s="13"/>
      <c r="E27" s="13"/>
      <c r="F27" s="13"/>
      <c r="H27" s="13"/>
      <c r="I27" s="13"/>
      <c r="J27" s="13"/>
      <c r="K27" s="19">
        <f t="shared" si="0"/>
        <v>0</v>
      </c>
      <c r="L27" s="16">
        <f>SUM(feb!F27 + mrt!J27 + apr!K27+ mei!N27+ jun!J27+ jul!L27+ K27)</f>
        <v>0</v>
      </c>
      <c r="M27" s="17">
        <f t="shared" si="1"/>
        <v>0</v>
      </c>
      <c r="N27" s="18">
        <f>SUM(feb!H27 + mrt!L27 + apr!M27+ mei!P27+ jun!L27+ jul!N27+ M27)</f>
        <v>0</v>
      </c>
    </row>
    <row r="28" spans="1:14" x14ac:dyDescent="0.2">
      <c r="A28" s="48" t="s">
        <v>44</v>
      </c>
      <c r="B28" s="13"/>
      <c r="C28" s="13"/>
      <c r="D28" s="13"/>
      <c r="E28" s="13">
        <v>125</v>
      </c>
      <c r="F28" s="13">
        <v>95</v>
      </c>
      <c r="G28" s="13">
        <v>124</v>
      </c>
      <c r="H28" s="13"/>
      <c r="I28" s="13">
        <v>157</v>
      </c>
      <c r="J28" s="13"/>
      <c r="K28" s="19">
        <f t="shared" si="0"/>
        <v>4</v>
      </c>
      <c r="L28" s="16">
        <f>SUM(feb!F28 + mrt!J28 + apr!K28+ mei!N28+ jun!J28+ jul!L28+ K28)</f>
        <v>12</v>
      </c>
      <c r="M28" s="17">
        <f t="shared" si="1"/>
        <v>501</v>
      </c>
      <c r="N28" s="18">
        <f>SUM(feb!H28 + mrt!L28 + apr!M28+ mei!P28+ jun!L28+ jul!N28+ M28)</f>
        <v>1436</v>
      </c>
    </row>
    <row r="29" spans="1:14" x14ac:dyDescent="0.2">
      <c r="A29" s="48" t="s">
        <v>45</v>
      </c>
      <c r="B29" s="13"/>
      <c r="C29" s="13"/>
      <c r="D29" s="13"/>
      <c r="E29" s="13"/>
      <c r="F29" s="13"/>
      <c r="G29" s="13"/>
      <c r="H29" s="13"/>
      <c r="I29" s="13"/>
      <c r="J29" s="13"/>
      <c r="K29" s="19">
        <f t="shared" si="0"/>
        <v>0</v>
      </c>
      <c r="L29" s="16">
        <f>SUM(feb!F29 + mrt!J29 + apr!K29+ mei!N29+ jun!J29+ jul!L29+ K29)</f>
        <v>0</v>
      </c>
      <c r="M29" s="17">
        <f t="shared" si="1"/>
        <v>0</v>
      </c>
      <c r="N29" s="18">
        <f>SUM(feb!H29 + mrt!L29 + apr!M29+ mei!P29+ jun!L29+ jul!N29+ M29)</f>
        <v>0</v>
      </c>
    </row>
    <row r="30" spans="1:14" x14ac:dyDescent="0.2">
      <c r="A30" s="48" t="s">
        <v>46</v>
      </c>
      <c r="B30" s="13"/>
      <c r="C30" s="13"/>
      <c r="D30" s="13"/>
      <c r="E30" s="13"/>
      <c r="F30" s="13"/>
      <c r="G30" s="13"/>
      <c r="H30" s="13"/>
      <c r="I30" s="13"/>
      <c r="J30" s="13"/>
      <c r="K30" s="19">
        <f t="shared" si="0"/>
        <v>0</v>
      </c>
      <c r="L30" s="16">
        <f>SUM(feb!F30 + mrt!J30 + apr!K30+ mei!N30+ jun!J30+ jul!L30+ K30)</f>
        <v>0</v>
      </c>
      <c r="M30" s="17">
        <f t="shared" si="1"/>
        <v>0</v>
      </c>
      <c r="N30" s="18">
        <f>SUM(feb!H30 + mrt!L30 + apr!M30+ mei!P30+ jun!L30+ jul!N30+ M30)</f>
        <v>0</v>
      </c>
    </row>
    <row r="31" spans="1:14" x14ac:dyDescent="0.2">
      <c r="A31" s="48" t="s">
        <v>47</v>
      </c>
      <c r="B31" s="13"/>
      <c r="C31" s="13"/>
      <c r="D31" s="13"/>
      <c r="E31" s="13"/>
      <c r="F31" s="13"/>
      <c r="G31" s="13"/>
      <c r="H31" s="13"/>
      <c r="I31" s="13"/>
      <c r="J31" s="13"/>
      <c r="K31" s="19">
        <f t="shared" si="0"/>
        <v>0</v>
      </c>
      <c r="L31" s="16">
        <f>SUM(feb!F31 + mrt!J31 + apr!K31+ mei!N31+ jun!J31+ jul!L31+ K31)</f>
        <v>3</v>
      </c>
      <c r="M31" s="17">
        <f t="shared" si="1"/>
        <v>0</v>
      </c>
      <c r="N31" s="18">
        <f>SUM(feb!H31 + mrt!L31 + apr!M31+ mei!P31+ jun!L31+ jul!N31+ M31)</f>
        <v>256</v>
      </c>
    </row>
    <row r="32" spans="1:14" x14ac:dyDescent="0.2">
      <c r="A32" s="48" t="s">
        <v>48</v>
      </c>
      <c r="B32" s="13"/>
      <c r="C32" s="13"/>
      <c r="D32" s="13"/>
      <c r="E32" s="13"/>
      <c r="F32" s="13"/>
      <c r="G32" s="13"/>
      <c r="H32" s="13"/>
      <c r="I32" s="13"/>
      <c r="J32" s="13"/>
      <c r="K32" s="19">
        <f t="shared" si="0"/>
        <v>0</v>
      </c>
      <c r="L32" s="16">
        <f>SUM(feb!F32 + mrt!J32 + apr!K32+ mei!N32+ jun!J32+ jul!L32+ K32)</f>
        <v>0</v>
      </c>
      <c r="M32" s="17">
        <f t="shared" si="1"/>
        <v>0</v>
      </c>
      <c r="N32" s="18">
        <f>SUM(feb!H32 + mrt!L32 + apr!M32+ mei!P32+ jun!L32+ jul!N32+ M32)</f>
        <v>0</v>
      </c>
    </row>
    <row r="33" spans="1:14" x14ac:dyDescent="0.2">
      <c r="A33" s="48" t="s">
        <v>49</v>
      </c>
      <c r="B33" s="13">
        <v>88</v>
      </c>
      <c r="C33" s="13">
        <v>126</v>
      </c>
      <c r="D33" s="13">
        <v>76</v>
      </c>
      <c r="E33" s="13"/>
      <c r="F33" s="13"/>
      <c r="G33" s="13">
        <v>124</v>
      </c>
      <c r="H33" s="13">
        <v>92</v>
      </c>
      <c r="I33" s="13">
        <v>157</v>
      </c>
      <c r="J33" s="13"/>
      <c r="K33" s="19">
        <f t="shared" si="0"/>
        <v>6</v>
      </c>
      <c r="L33" s="16">
        <f>SUM(feb!F33 + mrt!J33 + apr!K33+ mei!N33+ jun!J33+ jul!L33+ K33)</f>
        <v>16</v>
      </c>
      <c r="M33" s="17">
        <f t="shared" si="1"/>
        <v>663</v>
      </c>
      <c r="N33" s="18">
        <f>SUM(feb!H33 + mrt!L33 + apr!M33+ mei!P33+ jun!L33+ jul!N33+ M33)</f>
        <v>1826</v>
      </c>
    </row>
    <row r="34" spans="1:14" x14ac:dyDescent="0.2">
      <c r="A34" s="48" t="s">
        <v>50</v>
      </c>
      <c r="B34" s="13"/>
      <c r="C34" s="13"/>
      <c r="D34" s="13"/>
      <c r="E34" s="13"/>
      <c r="F34" s="13"/>
      <c r="G34" s="13"/>
      <c r="H34" s="13"/>
      <c r="I34" s="13"/>
      <c r="J34" s="13"/>
      <c r="K34" s="19">
        <f t="shared" si="0"/>
        <v>0</v>
      </c>
      <c r="L34" s="16">
        <f>SUM(feb!F34 + mrt!J34 + apr!K34+ mei!N34+ jun!J34+ jul!L34+ K34)</f>
        <v>0</v>
      </c>
      <c r="M34" s="17">
        <f t="shared" si="1"/>
        <v>0</v>
      </c>
      <c r="N34" s="18">
        <f>SUM(feb!H34 + mrt!L34 + apr!M34+ mei!P34+ jun!L34+ jul!N34+ M34)</f>
        <v>0</v>
      </c>
    </row>
    <row r="35" spans="1:14" x14ac:dyDescent="0.2">
      <c r="A35" s="48" t="s">
        <v>51</v>
      </c>
      <c r="B35" s="13"/>
      <c r="C35" s="13"/>
      <c r="D35" s="13"/>
      <c r="E35" s="13"/>
      <c r="F35" s="13">
        <v>53</v>
      </c>
      <c r="G35" s="13"/>
      <c r="H35" s="13"/>
      <c r="I35" s="13"/>
      <c r="J35" s="13"/>
      <c r="K35" s="19">
        <f t="shared" si="0"/>
        <v>1</v>
      </c>
      <c r="L35" s="16">
        <f>SUM(feb!F35 + mrt!J35 + apr!K35+ mei!N35+ jun!J35+ jul!L35+ K35)</f>
        <v>5</v>
      </c>
      <c r="M35" s="17">
        <f t="shared" si="1"/>
        <v>53</v>
      </c>
      <c r="N35" s="18">
        <f>SUM(feb!H35 + mrt!L35 + apr!M35+ mei!P35+ jun!L35+ jul!N35+ M35)</f>
        <v>259</v>
      </c>
    </row>
    <row r="36" spans="1:14" x14ac:dyDescent="0.2">
      <c r="A36" s="48" t="s">
        <v>52</v>
      </c>
      <c r="B36" s="13"/>
      <c r="C36" s="13"/>
      <c r="D36" s="13"/>
      <c r="E36" s="13"/>
      <c r="F36" s="13">
        <v>94</v>
      </c>
      <c r="G36" s="13"/>
      <c r="H36" s="13">
        <v>92</v>
      </c>
      <c r="I36" s="13"/>
      <c r="J36" s="13">
        <v>91</v>
      </c>
      <c r="K36" s="19">
        <f t="shared" si="0"/>
        <v>3</v>
      </c>
      <c r="L36" s="16">
        <f>SUM(feb!F36 + mrt!J36 + apr!K36+ mei!N36+ jun!J36+ jul!L36+ K36)</f>
        <v>11</v>
      </c>
      <c r="M36" s="17">
        <f t="shared" si="1"/>
        <v>277</v>
      </c>
      <c r="N36" s="18">
        <f>SUM(feb!H36 + mrt!L36 + apr!M36+ mei!P36+ jun!L36+ jul!N36+ M36)</f>
        <v>1064</v>
      </c>
    </row>
    <row r="37" spans="1:14" x14ac:dyDescent="0.2">
      <c r="A37" s="48" t="s">
        <v>53</v>
      </c>
      <c r="B37" s="13"/>
      <c r="C37" s="13"/>
      <c r="D37" s="13"/>
      <c r="E37" s="13"/>
      <c r="F37" s="13"/>
      <c r="G37" s="13"/>
      <c r="H37" s="13"/>
      <c r="I37" s="13"/>
      <c r="J37" s="13"/>
      <c r="K37" s="19">
        <f t="shared" ref="K37:K68" si="4">COUNT(B37:J37)</f>
        <v>0</v>
      </c>
      <c r="L37" s="16">
        <f>SUM(feb!F37 + mrt!J37 + apr!K37+ mei!N37+ jun!J37+ jul!L37+ K37)</f>
        <v>0</v>
      </c>
      <c r="M37" s="17">
        <f t="shared" ref="M37:M68" si="5">SUM(B37:J37)</f>
        <v>0</v>
      </c>
      <c r="N37" s="18">
        <f>SUM(feb!H37 + mrt!L37 + apr!M37+ mei!P37+ jun!L37+ jul!N37+ M37)</f>
        <v>0</v>
      </c>
    </row>
    <row r="38" spans="1:14" x14ac:dyDescent="0.2">
      <c r="A38" s="48" t="s">
        <v>54</v>
      </c>
      <c r="B38" s="13">
        <v>90</v>
      </c>
      <c r="C38" s="13"/>
      <c r="D38" s="13"/>
      <c r="E38" s="13"/>
      <c r="F38" s="13"/>
      <c r="G38" s="13"/>
      <c r="H38" s="13"/>
      <c r="I38" s="13"/>
      <c r="J38" s="13"/>
      <c r="K38" s="19">
        <f t="shared" si="4"/>
        <v>1</v>
      </c>
      <c r="L38" s="16">
        <f>SUM(feb!F38 + mrt!J38 + apr!K38+ mei!N38+ jun!J38+ jul!L38+ K38)</f>
        <v>10</v>
      </c>
      <c r="M38" s="17">
        <f t="shared" si="5"/>
        <v>90</v>
      </c>
      <c r="N38" s="18">
        <f>SUM(feb!H38 + mrt!L38 + apr!M38+ mei!P38+ jun!L38+ jul!N38+ M38)</f>
        <v>964</v>
      </c>
    </row>
    <row r="39" spans="1:14" x14ac:dyDescent="0.2">
      <c r="A39" s="48" t="s">
        <v>55</v>
      </c>
      <c r="B39" s="13"/>
      <c r="C39" s="13"/>
      <c r="D39" s="13"/>
      <c r="E39" s="13"/>
      <c r="F39" s="13"/>
      <c r="G39" s="13"/>
      <c r="H39" s="13"/>
      <c r="I39" s="13"/>
      <c r="J39" s="13"/>
      <c r="K39" s="19">
        <f t="shared" si="4"/>
        <v>0</v>
      </c>
      <c r="L39" s="16">
        <f>SUM(feb!F39 + mrt!J39 + apr!K39+ mei!N39+ jun!J39+ jul!L39+ K39)</f>
        <v>0</v>
      </c>
      <c r="M39" s="17">
        <f t="shared" si="5"/>
        <v>0</v>
      </c>
      <c r="N39" s="18">
        <f>SUM(feb!H39 + mrt!L39 + apr!M39+ mei!P39+ jun!L39+ jul!N39+ M39)</f>
        <v>0</v>
      </c>
    </row>
    <row r="40" spans="1:14" x14ac:dyDescent="0.2">
      <c r="A40" s="48" t="s">
        <v>56</v>
      </c>
      <c r="B40" s="13"/>
      <c r="C40" s="13">
        <v>126</v>
      </c>
      <c r="E40" s="13"/>
      <c r="F40" s="13"/>
      <c r="G40" s="13">
        <v>124</v>
      </c>
      <c r="H40" s="13"/>
      <c r="I40" s="13"/>
      <c r="J40" s="13">
        <v>95</v>
      </c>
      <c r="K40" s="19">
        <f t="shared" si="4"/>
        <v>3</v>
      </c>
      <c r="L40" s="16">
        <f>SUM(feb!F40 + mrt!J40 + apr!K40+ mei!N40+ jun!J40+ jul!L40+ K40)</f>
        <v>9</v>
      </c>
      <c r="M40" s="17">
        <f t="shared" si="5"/>
        <v>345</v>
      </c>
      <c r="N40" s="18">
        <f>SUM(feb!H40 + mrt!L40 + apr!M40+ mei!P40+ jun!L40+ jul!N40+ M40)</f>
        <v>995</v>
      </c>
    </row>
    <row r="41" spans="1:14" x14ac:dyDescent="0.2">
      <c r="A41" s="48" t="s">
        <v>57</v>
      </c>
      <c r="B41" s="13"/>
      <c r="C41" s="13"/>
      <c r="D41" s="13"/>
      <c r="E41" s="13"/>
      <c r="F41" s="13">
        <v>53</v>
      </c>
      <c r="G41" s="13">
        <v>50</v>
      </c>
      <c r="H41" s="13"/>
      <c r="I41" s="13"/>
      <c r="J41" s="13"/>
      <c r="K41" s="19">
        <f t="shared" si="4"/>
        <v>2</v>
      </c>
      <c r="L41" s="16">
        <f>SUM(feb!F41 + mrt!J41 + apr!K41+ mei!N41+ jun!J41+ jul!L41+ K41)</f>
        <v>6</v>
      </c>
      <c r="M41" s="17">
        <f t="shared" si="5"/>
        <v>103</v>
      </c>
      <c r="N41" s="18">
        <f>SUM(feb!H41 + mrt!L41 + apr!M41+ mei!P41+ jun!L41+ jul!N41+ M41)</f>
        <v>315</v>
      </c>
    </row>
    <row r="42" spans="1:14" x14ac:dyDescent="0.2">
      <c r="A42" s="48" t="s">
        <v>58</v>
      </c>
      <c r="B42" s="13"/>
      <c r="C42" s="13"/>
      <c r="D42" s="13"/>
      <c r="E42" s="13"/>
      <c r="F42" s="13"/>
      <c r="G42" s="13"/>
      <c r="H42" s="13"/>
      <c r="I42" s="13"/>
      <c r="J42" s="13"/>
      <c r="K42" s="19">
        <f t="shared" si="4"/>
        <v>0</v>
      </c>
      <c r="L42" s="16">
        <f>SUM(feb!F42 + mrt!J42 + apr!K42+ mei!N42+ jun!J42+ jul!L42+ K42)</f>
        <v>0</v>
      </c>
      <c r="M42" s="17">
        <f t="shared" si="5"/>
        <v>0</v>
      </c>
      <c r="N42" s="18">
        <f>SUM(feb!H42 + mrt!L42 + apr!M42+ mei!P42+ jun!L42+ jul!N42+ M42)</f>
        <v>0</v>
      </c>
    </row>
    <row r="43" spans="1:14" x14ac:dyDescent="0.2">
      <c r="A43" s="48" t="s">
        <v>59</v>
      </c>
      <c r="B43" s="13"/>
      <c r="C43" s="13"/>
      <c r="D43" s="13"/>
      <c r="E43" s="13"/>
      <c r="F43" s="13"/>
      <c r="G43" s="13"/>
      <c r="H43" s="13"/>
      <c r="I43" s="13"/>
      <c r="J43" s="13"/>
      <c r="K43" s="19">
        <f t="shared" si="4"/>
        <v>0</v>
      </c>
      <c r="L43" s="16">
        <f>SUM(feb!F43 + mrt!J43 + apr!K43+ mei!N43+ jun!J43+ jul!L43+ K43)</f>
        <v>0</v>
      </c>
      <c r="M43" s="17">
        <f t="shared" si="5"/>
        <v>0</v>
      </c>
      <c r="N43" s="18">
        <f>SUM(feb!H43 + mrt!L43 + apr!M43+ mei!P43+ jun!L43+ jul!N43+ M43)</f>
        <v>0</v>
      </c>
    </row>
    <row r="44" spans="1:14" x14ac:dyDescent="0.2">
      <c r="A44" s="48" t="s">
        <v>60</v>
      </c>
      <c r="B44" s="13">
        <v>52</v>
      </c>
      <c r="C44" s="13">
        <v>91</v>
      </c>
      <c r="D44" s="13">
        <v>53</v>
      </c>
      <c r="E44" s="13">
        <v>98</v>
      </c>
      <c r="F44" s="13"/>
      <c r="G44" s="13">
        <v>110</v>
      </c>
      <c r="H44" s="13"/>
      <c r="I44" s="13">
        <v>86</v>
      </c>
      <c r="J44" s="13"/>
      <c r="K44" s="19">
        <f t="shared" si="4"/>
        <v>6</v>
      </c>
      <c r="L44" s="16">
        <f>SUM(feb!F44 + mrt!J44 + apr!K44+ mei!N44+ jun!J44+ jul!L44+ K44)</f>
        <v>18</v>
      </c>
      <c r="M44" s="17">
        <f t="shared" si="5"/>
        <v>490</v>
      </c>
      <c r="N44" s="18">
        <f>SUM(feb!H44 + mrt!L44 + apr!M44+ mei!P44+ jun!L44+ jul!N44+ M44)</f>
        <v>1419</v>
      </c>
    </row>
    <row r="45" spans="1:14" x14ac:dyDescent="0.2">
      <c r="A45" s="48" t="s">
        <v>61</v>
      </c>
      <c r="B45" s="13"/>
      <c r="C45" s="13">
        <v>126</v>
      </c>
      <c r="E45" s="13"/>
      <c r="F45" s="13"/>
      <c r="G45" s="13">
        <v>124</v>
      </c>
      <c r="H45" s="13"/>
      <c r="I45" s="13"/>
      <c r="J45" s="13"/>
      <c r="K45" s="19">
        <f t="shared" si="4"/>
        <v>2</v>
      </c>
      <c r="L45" s="16">
        <f>SUM(feb!F45 + mrt!J45 + apr!K45+ mei!N45+ jun!J45+ jul!L45+ K45)</f>
        <v>7</v>
      </c>
      <c r="M45" s="17">
        <f t="shared" si="5"/>
        <v>250</v>
      </c>
      <c r="N45" s="18">
        <f>SUM(feb!H45 + mrt!L45 + apr!M45+ mei!P45+ jun!L45+ jul!N45+ M45)</f>
        <v>887</v>
      </c>
    </row>
    <row r="46" spans="1:14" x14ac:dyDescent="0.2">
      <c r="A46" s="48" t="s">
        <v>62</v>
      </c>
      <c r="B46" s="13"/>
      <c r="C46" s="13"/>
      <c r="D46" s="13"/>
      <c r="E46" s="13"/>
      <c r="F46" s="13"/>
      <c r="G46" s="13"/>
      <c r="H46" s="13"/>
      <c r="I46" s="13"/>
      <c r="J46" s="13"/>
      <c r="K46" s="19">
        <f t="shared" si="4"/>
        <v>0</v>
      </c>
      <c r="L46" s="16">
        <f>SUM(feb!F46 + mrt!J46 + apr!K46+ mei!N46+ jun!J46+ jul!L46+ K46)</f>
        <v>0</v>
      </c>
      <c r="M46" s="17">
        <f t="shared" si="5"/>
        <v>0</v>
      </c>
      <c r="N46" s="18">
        <f>SUM(feb!H46 + mrt!L46 + apr!M46+ mei!P46+ jun!L46+ jul!N46+ M46)</f>
        <v>0</v>
      </c>
    </row>
    <row r="47" spans="1:14" ht="12" customHeight="1" x14ac:dyDescent="0.2">
      <c r="A47" s="48" t="s">
        <v>63</v>
      </c>
      <c r="B47" s="13"/>
      <c r="C47" s="13"/>
      <c r="D47" s="13"/>
      <c r="E47" s="13"/>
      <c r="F47" s="13"/>
      <c r="G47" s="13"/>
      <c r="H47" s="13"/>
      <c r="I47" s="13"/>
      <c r="J47" s="13"/>
      <c r="K47" s="19">
        <f t="shared" si="4"/>
        <v>0</v>
      </c>
      <c r="L47" s="16">
        <f>SUM(feb!F47 + mrt!J47 + apr!K47+ mei!N47+ jun!J47+ jul!L47+ K47)</f>
        <v>0</v>
      </c>
      <c r="M47" s="17">
        <f t="shared" si="5"/>
        <v>0</v>
      </c>
      <c r="N47" s="18">
        <f>SUM(feb!H47 + mrt!L47 + apr!M47+ mei!P47+ jun!L47+ jul!N47+ M47)</f>
        <v>0</v>
      </c>
    </row>
    <row r="48" spans="1:14" ht="12" customHeight="1" x14ac:dyDescent="0.2">
      <c r="A48" s="48" t="s">
        <v>64</v>
      </c>
      <c r="B48" s="13"/>
      <c r="C48" s="13"/>
      <c r="D48" s="13"/>
      <c r="E48" s="13"/>
      <c r="F48" s="13"/>
      <c r="G48" s="13"/>
      <c r="H48" s="13"/>
      <c r="I48" s="13"/>
      <c r="J48" s="13"/>
      <c r="K48" s="19">
        <f t="shared" si="4"/>
        <v>0</v>
      </c>
      <c r="L48" s="16">
        <f>SUM(feb!F48 + mrt!J48 + apr!K48+ mei!N48+ jun!J48+ jul!L48+ K48)</f>
        <v>0</v>
      </c>
      <c r="M48" s="17">
        <f t="shared" si="5"/>
        <v>0</v>
      </c>
      <c r="N48" s="18">
        <f>SUM(feb!H48 + mrt!L48 + apr!M48+ mei!P48+ jun!L48+ jul!N48+ M48)</f>
        <v>0</v>
      </c>
    </row>
    <row r="49" spans="1:14" ht="12" customHeight="1" x14ac:dyDescent="0.2">
      <c r="A49" s="48" t="s">
        <v>65</v>
      </c>
      <c r="B49" s="13">
        <v>78</v>
      </c>
      <c r="C49" s="13">
        <v>108</v>
      </c>
      <c r="D49" s="13"/>
      <c r="E49" s="13">
        <v>96</v>
      </c>
      <c r="F49" s="13">
        <v>83</v>
      </c>
      <c r="G49" s="13">
        <v>105</v>
      </c>
      <c r="H49" s="13"/>
      <c r="I49" s="13"/>
      <c r="J49" s="13"/>
      <c r="K49" s="19">
        <f t="shared" si="4"/>
        <v>5</v>
      </c>
      <c r="L49" s="16">
        <f>SUM(feb!F49 + mrt!J49 + apr!K49+ mei!N49+ jun!J49+ jul!L49+ K49)</f>
        <v>16</v>
      </c>
      <c r="M49" s="17">
        <f t="shared" si="5"/>
        <v>470</v>
      </c>
      <c r="N49" s="18">
        <f>SUM(feb!H49 + mrt!L49 + apr!M49+ mei!P49+ jun!L49+ jul!N49+ M49)</f>
        <v>1419</v>
      </c>
    </row>
    <row r="50" spans="1:14" x14ac:dyDescent="0.2">
      <c r="A50" s="48" t="s">
        <v>66</v>
      </c>
      <c r="B50" s="13"/>
      <c r="C50" s="13"/>
      <c r="D50" s="13">
        <v>89</v>
      </c>
      <c r="E50" s="13"/>
      <c r="F50" s="13">
        <v>95</v>
      </c>
      <c r="G50" s="13"/>
      <c r="H50" s="13"/>
      <c r="I50" s="13"/>
      <c r="J50" s="13"/>
      <c r="K50" s="19">
        <f t="shared" si="4"/>
        <v>2</v>
      </c>
      <c r="L50" s="16">
        <f>SUM(feb!F50 + mrt!J50 + apr!K50+ mei!N50+ jun!J50+ jul!L50+ K50)</f>
        <v>4</v>
      </c>
      <c r="M50" s="17">
        <f t="shared" si="5"/>
        <v>184</v>
      </c>
      <c r="N50" s="18">
        <f>SUM(feb!H50 + mrt!L50 + apr!M50+ mei!P50+ jun!L50+ jul!N50+ M50)</f>
        <v>360</v>
      </c>
    </row>
    <row r="51" spans="1:14" x14ac:dyDescent="0.2">
      <c r="A51" s="48" t="s">
        <v>67</v>
      </c>
      <c r="B51" s="13"/>
      <c r="C51" s="13"/>
      <c r="D51" s="13"/>
      <c r="E51" s="13"/>
      <c r="F51" s="13"/>
      <c r="G51" s="13"/>
      <c r="H51" s="13"/>
      <c r="I51" s="13"/>
      <c r="J51" s="13">
        <v>95</v>
      </c>
      <c r="K51" s="19">
        <f t="shared" si="4"/>
        <v>1</v>
      </c>
      <c r="L51" s="16">
        <f>SUM(feb!F51 + mrt!J51 + apr!K51+ mei!N51+ jun!J51+ jul!L51+ K51)</f>
        <v>6</v>
      </c>
      <c r="M51" s="17">
        <f t="shared" si="5"/>
        <v>95</v>
      </c>
      <c r="N51" s="18">
        <f>SUM(feb!H51 + mrt!L51 + apr!M51+ mei!P51+ jun!L51+ jul!N51+ M51)</f>
        <v>590</v>
      </c>
    </row>
    <row r="52" spans="1:14" x14ac:dyDescent="0.2">
      <c r="A52" s="48" t="s">
        <v>68</v>
      </c>
      <c r="B52" s="13">
        <v>52</v>
      </c>
      <c r="C52" s="13"/>
      <c r="D52" s="13">
        <v>53</v>
      </c>
      <c r="E52" s="13">
        <v>52</v>
      </c>
      <c r="F52" s="13">
        <v>53</v>
      </c>
      <c r="G52" s="13">
        <v>50</v>
      </c>
      <c r="H52" s="13"/>
      <c r="I52" s="13"/>
      <c r="J52" s="13"/>
      <c r="K52" s="19">
        <f t="shared" si="4"/>
        <v>5</v>
      </c>
      <c r="L52" s="16">
        <f>SUM(feb!F52 + mrt!J52 + apr!K52+ mei!N52+ jun!J52+ jul!L52+ K52)</f>
        <v>14</v>
      </c>
      <c r="M52" s="17">
        <f t="shared" si="5"/>
        <v>260</v>
      </c>
      <c r="N52" s="18">
        <f>SUM(feb!H52 + mrt!L52 + apr!M52+ mei!P52+ jun!L52+ jul!N52+ M52)</f>
        <v>733</v>
      </c>
    </row>
    <row r="53" spans="1:14" x14ac:dyDescent="0.2">
      <c r="A53" s="48" t="s">
        <v>69</v>
      </c>
      <c r="B53" s="13">
        <v>52</v>
      </c>
      <c r="C53" s="13"/>
      <c r="D53" s="13"/>
      <c r="E53" s="13"/>
      <c r="F53" s="13"/>
      <c r="G53" s="13"/>
      <c r="H53" s="13">
        <v>48</v>
      </c>
      <c r="I53" s="13"/>
      <c r="J53" s="13"/>
      <c r="K53" s="19">
        <f t="shared" si="4"/>
        <v>2</v>
      </c>
      <c r="L53" s="16">
        <f>SUM(feb!F53 + mrt!J53 + apr!K53+ mei!N53+ jun!J53+ jul!L53+ K53)</f>
        <v>7</v>
      </c>
      <c r="M53" s="17">
        <f t="shared" si="5"/>
        <v>100</v>
      </c>
      <c r="N53" s="18">
        <f>SUM(feb!H53 + mrt!L53 + apr!M53+ mei!P53+ jun!L53+ jul!N53+ M53)</f>
        <v>353</v>
      </c>
    </row>
    <row r="54" spans="1:14" x14ac:dyDescent="0.2">
      <c r="A54" s="50" t="s">
        <v>73</v>
      </c>
      <c r="B54" s="13">
        <v>88</v>
      </c>
      <c r="C54" s="13"/>
      <c r="D54" s="13">
        <v>76</v>
      </c>
      <c r="E54" s="13">
        <v>125</v>
      </c>
      <c r="F54" s="13">
        <v>83</v>
      </c>
      <c r="G54" s="13">
        <v>124</v>
      </c>
      <c r="H54" s="13"/>
      <c r="I54" s="13"/>
      <c r="J54" s="13"/>
      <c r="K54" s="19">
        <f t="shared" si="4"/>
        <v>5</v>
      </c>
      <c r="L54" s="16">
        <f>SUM(feb!F54 + mrt!J54 + apr!K54+ mei!N54+ jun!J54+ jul!L54+ K54)</f>
        <v>12</v>
      </c>
      <c r="M54" s="17">
        <f t="shared" si="5"/>
        <v>496</v>
      </c>
      <c r="N54" s="18">
        <f>SUM(feb!H54 + mrt!L54 + apr!M54+ mei!P54+ jun!L54+ jul!N54+ M54)</f>
        <v>1291</v>
      </c>
    </row>
    <row r="55" spans="1:14" x14ac:dyDescent="0.2">
      <c r="A55" s="50" t="s">
        <v>74</v>
      </c>
      <c r="B55" s="13"/>
      <c r="C55" s="13"/>
      <c r="D55" s="13"/>
      <c r="E55" s="13"/>
      <c r="F55" s="13">
        <v>53</v>
      </c>
      <c r="G55" s="13"/>
      <c r="H55" s="13"/>
      <c r="I55" s="13"/>
      <c r="J55" s="13"/>
      <c r="K55" s="19">
        <f t="shared" si="4"/>
        <v>1</v>
      </c>
      <c r="L55" s="16">
        <f>SUM(feb!F55 + mrt!J55 + apr!K55+ mei!N55+ jun!J55+ jul!L55+ K55)</f>
        <v>1</v>
      </c>
      <c r="M55" s="17">
        <f t="shared" si="5"/>
        <v>53</v>
      </c>
      <c r="N55" s="18">
        <f>SUM(feb!H55 + mrt!L55 + apr!M55+ mei!P55+ jun!L55+ jul!N55+ M55)</f>
        <v>53</v>
      </c>
    </row>
    <row r="56" spans="1:14" x14ac:dyDescent="0.2">
      <c r="A56" s="50" t="s">
        <v>75</v>
      </c>
      <c r="B56" s="13"/>
      <c r="C56" s="13"/>
      <c r="D56" s="13"/>
      <c r="E56" s="13"/>
      <c r="F56" s="13"/>
      <c r="G56" s="13"/>
      <c r="H56" s="13"/>
      <c r="I56" s="13"/>
      <c r="J56" s="13"/>
      <c r="K56" s="19">
        <f t="shared" si="4"/>
        <v>0</v>
      </c>
      <c r="L56" s="16">
        <f>SUM(feb!F56 + mrt!J56 + apr!K56+ mei!N56+ jun!J56+ jul!L56+ K56)</f>
        <v>0</v>
      </c>
      <c r="M56" s="17">
        <f t="shared" si="5"/>
        <v>0</v>
      </c>
      <c r="N56" s="18">
        <f>SUM(feb!H56 + mrt!L56 + apr!M56+ mei!P56+ jun!L56+ jul!N56+ M56)</f>
        <v>0</v>
      </c>
    </row>
    <row r="57" spans="1:14" x14ac:dyDescent="0.2">
      <c r="A57" s="50" t="s">
        <v>76</v>
      </c>
      <c r="B57" s="13"/>
      <c r="C57" s="13">
        <v>108</v>
      </c>
      <c r="D57" s="13">
        <v>76</v>
      </c>
      <c r="E57" s="13">
        <v>96</v>
      </c>
      <c r="F57" s="13">
        <v>83</v>
      </c>
      <c r="G57" s="13">
        <v>105</v>
      </c>
      <c r="H57" s="13">
        <v>81</v>
      </c>
      <c r="I57" s="13">
        <v>103</v>
      </c>
      <c r="J57" s="13">
        <v>78</v>
      </c>
      <c r="K57" s="19">
        <f t="shared" si="4"/>
        <v>8</v>
      </c>
      <c r="L57" s="16">
        <f>SUM(feb!F57 + mrt!J57 + apr!K57+ mei!N57+ jun!J57+ jul!L57+ K57)</f>
        <v>18</v>
      </c>
      <c r="M57" s="17">
        <f t="shared" si="5"/>
        <v>730</v>
      </c>
      <c r="N57" s="18">
        <f>SUM(feb!H57 + mrt!L57 + apr!M57+ mei!P57+ jun!L57+ jul!N57+ M57)</f>
        <v>1614</v>
      </c>
    </row>
    <row r="58" spans="1:14" x14ac:dyDescent="0.2">
      <c r="A58" s="50" t="s">
        <v>77</v>
      </c>
      <c r="B58" s="13"/>
      <c r="C58" s="13">
        <v>108</v>
      </c>
      <c r="D58" s="13">
        <v>76</v>
      </c>
      <c r="E58" s="13">
        <v>96</v>
      </c>
      <c r="F58" s="13">
        <v>83</v>
      </c>
      <c r="G58" s="13"/>
      <c r="H58" s="13">
        <v>81</v>
      </c>
      <c r="I58" s="13"/>
      <c r="J58" s="13">
        <v>78</v>
      </c>
      <c r="K58" s="19">
        <f t="shared" si="4"/>
        <v>6</v>
      </c>
      <c r="L58" s="16">
        <f>SUM(feb!F58 + mrt!J58 + apr!K58+ mei!N58+ jun!J58+ jul!L58+ K58)</f>
        <v>18</v>
      </c>
      <c r="M58" s="17">
        <f t="shared" si="5"/>
        <v>522</v>
      </c>
      <c r="N58" s="18">
        <f>SUM(feb!H58 + mrt!L58 + apr!M58+ mei!P58+ jun!L58+ jul!N58+ M58)</f>
        <v>1561</v>
      </c>
    </row>
    <row r="59" spans="1:14" x14ac:dyDescent="0.2">
      <c r="A59" s="50" t="s">
        <v>78</v>
      </c>
      <c r="B59" s="13"/>
      <c r="C59" s="13"/>
      <c r="D59" s="13">
        <v>76</v>
      </c>
      <c r="E59" s="13"/>
      <c r="F59" s="13"/>
      <c r="G59" s="13"/>
      <c r="H59" s="13"/>
      <c r="I59" s="13">
        <v>103</v>
      </c>
      <c r="J59" s="13">
        <v>78</v>
      </c>
      <c r="K59" s="19">
        <f t="shared" si="4"/>
        <v>3</v>
      </c>
      <c r="L59" s="16">
        <f>SUM(feb!F59 + mrt!J59 + apr!K59+ mei!N59+ jun!J59+ jul!L59+ K59)</f>
        <v>6</v>
      </c>
      <c r="M59" s="17">
        <f t="shared" si="5"/>
        <v>257</v>
      </c>
      <c r="N59" s="18">
        <f>SUM(feb!H59 + mrt!L59 + apr!M59+ mei!P59+ jun!L59+ jul!N59+ M59)</f>
        <v>491</v>
      </c>
    </row>
    <row r="60" spans="1:14" x14ac:dyDescent="0.2">
      <c r="A60" s="50" t="s">
        <v>79</v>
      </c>
      <c r="B60" s="13"/>
      <c r="C60" s="13"/>
      <c r="D60" s="13"/>
      <c r="E60" s="13"/>
      <c r="F60" s="13"/>
      <c r="G60" s="13"/>
      <c r="H60" s="13"/>
      <c r="I60" s="13"/>
      <c r="J60" s="13"/>
      <c r="K60" s="19">
        <f t="shared" si="4"/>
        <v>0</v>
      </c>
      <c r="L60" s="16">
        <f>SUM(feb!F60 + mrt!J60 + apr!K60+ mei!N60+ jun!J60+ jul!L60+ K60)</f>
        <v>0</v>
      </c>
      <c r="M60" s="17">
        <f t="shared" si="5"/>
        <v>0</v>
      </c>
      <c r="N60" s="18">
        <f>SUM(feb!H60 + mrt!L60 + apr!M60+ mei!P60+ jun!L60+ jul!N60+ M60)</f>
        <v>0</v>
      </c>
    </row>
    <row r="61" spans="1:14" x14ac:dyDescent="0.2">
      <c r="A61" s="50" t="s">
        <v>80</v>
      </c>
      <c r="B61" s="13"/>
      <c r="C61" s="13"/>
      <c r="D61" s="13"/>
      <c r="E61" s="13"/>
      <c r="F61" s="13"/>
      <c r="G61" s="13"/>
      <c r="H61" s="13"/>
      <c r="I61" s="13"/>
      <c r="J61" s="13"/>
      <c r="K61" s="19">
        <f t="shared" si="4"/>
        <v>0</v>
      </c>
      <c r="L61" s="16">
        <f>SUM(feb!F61 + mrt!J61 + apr!K61+ mei!N61+ jun!J61+ jul!L61+ K61)</f>
        <v>0</v>
      </c>
      <c r="M61" s="17">
        <f t="shared" si="5"/>
        <v>0</v>
      </c>
      <c r="N61" s="18">
        <f>SUM(feb!H61 + mrt!L61 + apr!M61+ mei!P61+ jun!L61+ jul!N61+ M61)</f>
        <v>0</v>
      </c>
    </row>
    <row r="62" spans="1:14" x14ac:dyDescent="0.2">
      <c r="A62" s="50" t="s">
        <v>81</v>
      </c>
      <c r="B62" s="13"/>
      <c r="C62" s="13"/>
      <c r="D62" s="13"/>
      <c r="E62" s="13"/>
      <c r="F62" s="13">
        <v>53</v>
      </c>
      <c r="G62" s="13"/>
      <c r="H62" s="13"/>
      <c r="I62" s="13"/>
      <c r="J62" s="13">
        <v>41</v>
      </c>
      <c r="K62" s="19">
        <f t="shared" si="4"/>
        <v>2</v>
      </c>
      <c r="L62" s="16">
        <f>SUM(feb!F62 + mrt!J62 + apr!K62+ mei!N62+ jun!J62+ jul!L62+ K62)</f>
        <v>7</v>
      </c>
      <c r="M62" s="17">
        <f t="shared" si="5"/>
        <v>94</v>
      </c>
      <c r="N62" s="18">
        <f>SUM(feb!H62 + mrt!L62 + apr!M62+ mei!P62+ jun!L62+ jul!N62+ M62)</f>
        <v>347</v>
      </c>
    </row>
    <row r="63" spans="1:14" x14ac:dyDescent="0.2">
      <c r="A63" s="50" t="s">
        <v>82</v>
      </c>
      <c r="B63" s="13"/>
      <c r="C63" s="13"/>
      <c r="D63" s="13"/>
      <c r="E63" s="13"/>
      <c r="F63" s="13"/>
      <c r="G63" s="13"/>
      <c r="H63" s="13"/>
      <c r="I63" s="13"/>
      <c r="J63" s="13"/>
      <c r="K63" s="19">
        <f t="shared" si="4"/>
        <v>0</v>
      </c>
      <c r="L63" s="16">
        <f>SUM(feb!F63 + mrt!J63 + apr!K63+ mei!N63+ jun!J63+ jul!L63+ K63)</f>
        <v>0</v>
      </c>
      <c r="M63" s="17">
        <f t="shared" si="5"/>
        <v>0</v>
      </c>
      <c r="N63" s="18">
        <f>SUM(feb!H63 + mrt!L63 + apr!M63+ mei!P63+ jun!L63+ jul!N63+ M63)</f>
        <v>0</v>
      </c>
    </row>
    <row r="64" spans="1:14" x14ac:dyDescent="0.2">
      <c r="A64" s="50" t="s">
        <v>83</v>
      </c>
      <c r="B64" s="13">
        <v>90</v>
      </c>
      <c r="C64" s="13">
        <v>100</v>
      </c>
      <c r="D64" s="13">
        <v>89</v>
      </c>
      <c r="E64" s="13"/>
      <c r="F64" s="13"/>
      <c r="G64" s="13"/>
      <c r="H64" s="13"/>
      <c r="I64" s="13"/>
      <c r="J64" s="13"/>
      <c r="K64" s="19">
        <f t="shared" si="4"/>
        <v>3</v>
      </c>
      <c r="L64" s="16">
        <f>SUM(feb!F64 + mrt!J64 + apr!K64+ mei!N64+ jun!J64+ jul!L64+ K64)</f>
        <v>10</v>
      </c>
      <c r="M64" s="17">
        <f t="shared" si="5"/>
        <v>279</v>
      </c>
      <c r="N64" s="18">
        <f>SUM(feb!H64 + mrt!L64 + apr!M64+ mei!P64+ jun!L64+ jul!N64+ M64)</f>
        <v>920</v>
      </c>
    </row>
    <row r="65" spans="1:14" x14ac:dyDescent="0.2">
      <c r="A65" s="50" t="s">
        <v>84</v>
      </c>
      <c r="B65" s="13"/>
      <c r="C65" s="13"/>
      <c r="D65" s="13"/>
      <c r="E65" s="13"/>
      <c r="F65" s="13"/>
      <c r="G65" s="13"/>
      <c r="H65" s="13"/>
      <c r="I65" s="13"/>
      <c r="J65" s="13"/>
      <c r="K65" s="19">
        <f t="shared" si="4"/>
        <v>0</v>
      </c>
      <c r="L65" s="16">
        <f>SUM(feb!F65 + mrt!J65 + apr!K65+ mei!N65+ jun!J65+ jul!L65+ K65)</f>
        <v>0</v>
      </c>
      <c r="M65" s="17">
        <f t="shared" si="5"/>
        <v>0</v>
      </c>
      <c r="N65" s="18">
        <f>SUM(feb!H65 + mrt!L65 + apr!M65+ mei!P65+ jun!L65+ jul!N65+ M65)</f>
        <v>0</v>
      </c>
    </row>
    <row r="66" spans="1:14" x14ac:dyDescent="0.2">
      <c r="A66" s="50" t="s">
        <v>85</v>
      </c>
      <c r="B66" s="13"/>
      <c r="C66" s="13"/>
      <c r="D66" s="13"/>
      <c r="E66" s="13"/>
      <c r="F66" s="13"/>
      <c r="G66" s="13"/>
      <c r="H66" s="13"/>
      <c r="I66" s="13"/>
      <c r="J66" s="13"/>
      <c r="K66" s="19">
        <f t="shared" si="4"/>
        <v>0</v>
      </c>
      <c r="L66" s="16">
        <f>SUM(feb!F66 + mrt!J66 + apr!K66+ mei!N66+ jun!J66+ jul!L66+ K66)</f>
        <v>0</v>
      </c>
      <c r="M66" s="17">
        <f t="shared" si="5"/>
        <v>0</v>
      </c>
      <c r="N66" s="18">
        <f>SUM(feb!H66 + mrt!L66 + apr!M66+ mei!P66+ jun!L66+ jul!N66+ M66)</f>
        <v>0</v>
      </c>
    </row>
    <row r="67" spans="1:14" x14ac:dyDescent="0.2">
      <c r="A67" s="50" t="s">
        <v>86</v>
      </c>
      <c r="B67" s="13">
        <v>78</v>
      </c>
      <c r="C67" s="13"/>
      <c r="D67" s="13"/>
      <c r="E67" s="13"/>
      <c r="F67" s="13"/>
      <c r="G67" s="13"/>
      <c r="H67" s="13"/>
      <c r="I67" s="13"/>
      <c r="J67" s="13"/>
      <c r="K67" s="19">
        <f t="shared" si="4"/>
        <v>1</v>
      </c>
      <c r="L67" s="16">
        <f>SUM(feb!F67 + mrt!J67 + apr!K67+ mei!N67+ jun!J67+ jul!L67+ K67)</f>
        <v>2</v>
      </c>
      <c r="M67" s="17">
        <f t="shared" si="5"/>
        <v>78</v>
      </c>
      <c r="N67" s="18">
        <f>SUM(feb!H67 + mrt!L67 + apr!M67+ mei!P67+ jun!L67+ jul!N67+ M67)</f>
        <v>171</v>
      </c>
    </row>
    <row r="68" spans="1:14" x14ac:dyDescent="0.2">
      <c r="A68" s="50" t="s">
        <v>87</v>
      </c>
      <c r="B68" s="13">
        <v>90</v>
      </c>
      <c r="C68" s="13">
        <v>177</v>
      </c>
      <c r="D68" s="13">
        <v>89</v>
      </c>
      <c r="E68" s="13"/>
      <c r="F68" s="13">
        <v>94</v>
      </c>
      <c r="G68" s="13">
        <v>156</v>
      </c>
      <c r="H68" s="13">
        <v>92</v>
      </c>
      <c r="I68" s="13">
        <v>190</v>
      </c>
      <c r="J68" s="13">
        <v>91</v>
      </c>
      <c r="K68" s="19">
        <f t="shared" si="4"/>
        <v>8</v>
      </c>
      <c r="L68" s="16">
        <f>SUM(feb!F68 + mrt!J68 + apr!K68+ mei!N68+ jun!J68+ jul!L68+ K68)</f>
        <v>21</v>
      </c>
      <c r="M68" s="17">
        <f t="shared" si="5"/>
        <v>979</v>
      </c>
      <c r="N68" s="18">
        <f>SUM(feb!H68 + mrt!L68 + apr!M68+ mei!P68+ jun!L68+ jul!N68+ M68)</f>
        <v>2525</v>
      </c>
    </row>
    <row r="69" spans="1:14" x14ac:dyDescent="0.2">
      <c r="A69" s="50" t="s">
        <v>70</v>
      </c>
      <c r="B69" s="13"/>
      <c r="C69" s="13"/>
      <c r="D69" s="13"/>
      <c r="E69" s="13"/>
      <c r="F69" s="13"/>
      <c r="G69" s="13"/>
      <c r="H69" s="13"/>
      <c r="I69" s="13"/>
      <c r="J69" s="13"/>
      <c r="K69" s="19">
        <f t="shared" ref="K69:K99" si="6">COUNT(B69:J69)</f>
        <v>0</v>
      </c>
      <c r="L69" s="16">
        <f>SUM(feb!F69 + mrt!J69 + apr!K69+ mei!N69+ jun!J69+ jul!L69+ K69)</f>
        <v>0</v>
      </c>
      <c r="M69" s="17">
        <f t="shared" ref="M69:M99" si="7">SUM(B69:J69)</f>
        <v>0</v>
      </c>
      <c r="N69" s="18">
        <f>SUM(feb!H69 + mrt!L69 + apr!M69+ mei!P69+ jun!L69+ jul!N69+ M69)</f>
        <v>0</v>
      </c>
    </row>
    <row r="70" spans="1:14" x14ac:dyDescent="0.2">
      <c r="A70" s="50" t="s">
        <v>88</v>
      </c>
      <c r="B70" s="13">
        <v>78</v>
      </c>
      <c r="C70" s="13">
        <v>126</v>
      </c>
      <c r="D70" s="13"/>
      <c r="E70" s="13">
        <v>125</v>
      </c>
      <c r="F70" s="13">
        <v>83</v>
      </c>
      <c r="G70" s="13"/>
      <c r="H70" s="13"/>
      <c r="I70" s="13">
        <v>103</v>
      </c>
      <c r="J70" s="13">
        <v>78</v>
      </c>
      <c r="K70" s="19">
        <f t="shared" si="6"/>
        <v>6</v>
      </c>
      <c r="L70" s="16">
        <f>SUM(feb!F70 + mrt!J70 + apr!K70+ mei!N70+ jun!J70+ jul!L70+ K70)</f>
        <v>19</v>
      </c>
      <c r="M70" s="17">
        <f t="shared" si="7"/>
        <v>593</v>
      </c>
      <c r="N70" s="18">
        <f>SUM(feb!H70 + mrt!L70 + apr!M70+ mei!P70+ jun!L70+ jul!N70+ M70)</f>
        <v>1975</v>
      </c>
    </row>
    <row r="71" spans="1:14" x14ac:dyDescent="0.2">
      <c r="A71" s="50" t="s">
        <v>89</v>
      </c>
      <c r="B71" s="13"/>
      <c r="C71" s="13"/>
      <c r="D71" s="13"/>
      <c r="E71" s="13"/>
      <c r="F71" s="13"/>
      <c r="G71" s="13"/>
      <c r="H71" s="13"/>
      <c r="I71" s="13"/>
      <c r="J71" s="13"/>
      <c r="K71" s="19">
        <f t="shared" si="6"/>
        <v>0</v>
      </c>
      <c r="L71" s="16">
        <f>SUM(feb!F71 + mrt!J71 + apr!K71+ mei!N71+ jun!J71+ jul!L71+ K71)</f>
        <v>0</v>
      </c>
      <c r="M71" s="17">
        <f t="shared" si="7"/>
        <v>0</v>
      </c>
      <c r="N71" s="18">
        <f>SUM(feb!H71 + mrt!L71 + apr!M71+ mei!P71+ jun!L71+ jul!N71+ M71)</f>
        <v>0</v>
      </c>
    </row>
    <row r="72" spans="1:14" x14ac:dyDescent="0.2">
      <c r="A72" s="50" t="s">
        <v>90</v>
      </c>
      <c r="B72" s="13"/>
      <c r="C72" s="13"/>
      <c r="D72" s="13"/>
      <c r="E72" s="13"/>
      <c r="F72" s="13"/>
      <c r="G72" s="13"/>
      <c r="H72" s="13"/>
      <c r="I72" s="13"/>
      <c r="J72" s="13"/>
      <c r="K72" s="19">
        <f t="shared" si="6"/>
        <v>0</v>
      </c>
      <c r="L72" s="16">
        <f>SUM(feb!F72 + mrt!J72 + apr!K72+ mei!N72+ jun!J72+ jul!L72+ K72)</f>
        <v>0</v>
      </c>
      <c r="M72" s="17">
        <f t="shared" si="7"/>
        <v>0</v>
      </c>
      <c r="N72" s="18">
        <f>SUM(feb!H72 + mrt!L72 + apr!M72+ mei!P72+ jun!L72+ jul!N72+ M72)</f>
        <v>0</v>
      </c>
    </row>
    <row r="73" spans="1:14" x14ac:dyDescent="0.2">
      <c r="A73" s="50" t="s">
        <v>91</v>
      </c>
      <c r="B73" s="13"/>
      <c r="C73" s="13"/>
      <c r="D73" s="13"/>
      <c r="E73" s="13"/>
      <c r="F73" s="13"/>
      <c r="G73" s="13"/>
      <c r="H73" s="20"/>
      <c r="I73" s="13"/>
      <c r="J73" s="13"/>
      <c r="K73" s="19">
        <f t="shared" si="6"/>
        <v>0</v>
      </c>
      <c r="L73" s="16">
        <f>SUM(feb!F73 + mrt!J73 + apr!K73+ mei!N73+ jun!J73+ jul!L73+ K73)</f>
        <v>0</v>
      </c>
      <c r="M73" s="17">
        <f t="shared" si="7"/>
        <v>0</v>
      </c>
      <c r="N73" s="18">
        <f>SUM(feb!H73 + mrt!L73 + apr!M73+ mei!P73+ jun!L73+ jul!N73+ M73)</f>
        <v>0</v>
      </c>
    </row>
    <row r="74" spans="1:14" x14ac:dyDescent="0.2">
      <c r="A74" s="50" t="s">
        <v>92</v>
      </c>
      <c r="B74" s="13"/>
      <c r="C74" s="13"/>
      <c r="D74" s="13"/>
      <c r="E74" s="13"/>
      <c r="F74" s="13"/>
      <c r="G74" s="13"/>
      <c r="H74" s="13"/>
      <c r="I74" s="13"/>
      <c r="J74" s="13"/>
      <c r="K74" s="19">
        <f t="shared" si="6"/>
        <v>0</v>
      </c>
      <c r="L74" s="16">
        <f>SUM(feb!F74 + mrt!J74 + apr!K74+ mei!N74+ jun!J74+ jul!L74+ K74)</f>
        <v>0</v>
      </c>
      <c r="M74" s="17">
        <f t="shared" si="7"/>
        <v>0</v>
      </c>
      <c r="N74" s="18">
        <f>SUM(feb!H74 + mrt!L74 + apr!M74+ mei!P74+ jun!L74+ jul!N74+ M74)</f>
        <v>0</v>
      </c>
    </row>
    <row r="75" spans="1:14" x14ac:dyDescent="0.2">
      <c r="A75" s="50" t="s">
        <v>93</v>
      </c>
      <c r="B75" s="13"/>
      <c r="C75" s="13"/>
      <c r="D75" s="13"/>
      <c r="E75" s="13"/>
      <c r="F75" s="13"/>
      <c r="G75" s="13"/>
      <c r="H75" s="13"/>
      <c r="I75" s="13"/>
      <c r="J75" s="13"/>
      <c r="K75" s="19">
        <f t="shared" si="6"/>
        <v>0</v>
      </c>
      <c r="L75" s="16">
        <f>SUM(feb!F75 + mrt!J75 + apr!K75+ mei!N75+ jun!J75+ jul!L75+ K75)</f>
        <v>0</v>
      </c>
      <c r="M75" s="17">
        <f t="shared" si="7"/>
        <v>0</v>
      </c>
      <c r="N75" s="18">
        <f>SUM(feb!H75 + mrt!L75 + apr!M75+ mei!P75+ jun!L75+ jul!N75+ M75)</f>
        <v>0</v>
      </c>
    </row>
    <row r="76" spans="1:14" x14ac:dyDescent="0.2">
      <c r="A76" s="50" t="s">
        <v>94</v>
      </c>
      <c r="B76" s="13"/>
      <c r="C76" s="13"/>
      <c r="D76" s="13"/>
      <c r="E76" s="13"/>
      <c r="F76" s="13"/>
      <c r="G76" s="13"/>
      <c r="H76" s="13"/>
      <c r="I76" s="13"/>
      <c r="J76" s="13"/>
      <c r="K76" s="19">
        <f t="shared" si="6"/>
        <v>0</v>
      </c>
      <c r="L76" s="16">
        <f>SUM(feb!F76 + mrt!J76 + apr!K76+ mei!N76+ jun!J76+ jul!L76+ K76)</f>
        <v>7</v>
      </c>
      <c r="M76" s="17">
        <f t="shared" si="7"/>
        <v>0</v>
      </c>
      <c r="N76" s="18">
        <f>SUM(feb!H76 + mrt!L76 + apr!M76+ mei!P76+ jun!L76+ jul!N76+ M76)</f>
        <v>377</v>
      </c>
    </row>
    <row r="77" spans="1:14" x14ac:dyDescent="0.2">
      <c r="A77" s="50" t="s">
        <v>95</v>
      </c>
      <c r="B77" s="13"/>
      <c r="C77" s="13">
        <v>126</v>
      </c>
      <c r="D77" s="13"/>
      <c r="E77" s="13"/>
      <c r="F77" s="13">
        <v>95</v>
      </c>
      <c r="G77" s="13">
        <v>124</v>
      </c>
      <c r="H77" s="13"/>
      <c r="I77" s="13">
        <v>157</v>
      </c>
      <c r="J77" s="13"/>
      <c r="K77" s="19">
        <f t="shared" si="6"/>
        <v>4</v>
      </c>
      <c r="L77" s="16">
        <f>SUM(feb!F77 + mrt!J77 + apr!K77+ mei!N77+ jun!J77+ jul!L77+ K77)</f>
        <v>12</v>
      </c>
      <c r="M77" s="17">
        <f t="shared" si="7"/>
        <v>502</v>
      </c>
      <c r="N77" s="18">
        <f>SUM(feb!H77 + mrt!L77 + apr!M77+ mei!P77+ jun!L77+ jul!N77+ M77)</f>
        <v>1473</v>
      </c>
    </row>
    <row r="78" spans="1:14" x14ac:dyDescent="0.2">
      <c r="A78" s="50" t="s">
        <v>96</v>
      </c>
      <c r="B78" s="13"/>
      <c r="C78" s="13">
        <v>126</v>
      </c>
      <c r="D78" s="13">
        <v>76</v>
      </c>
      <c r="E78" s="13"/>
      <c r="F78" s="13"/>
      <c r="G78" s="13"/>
      <c r="H78" s="13"/>
      <c r="I78" s="13"/>
      <c r="J78" s="13">
        <v>78</v>
      </c>
      <c r="K78" s="19">
        <f t="shared" si="6"/>
        <v>3</v>
      </c>
      <c r="L78" s="16">
        <f>SUM(feb!F78 + mrt!J78 + apr!K78+ mei!N78+ jun!J78+ jul!L78+ K78)</f>
        <v>10</v>
      </c>
      <c r="M78" s="17">
        <f t="shared" si="7"/>
        <v>280</v>
      </c>
      <c r="N78" s="18">
        <f>SUM(feb!H78 + mrt!L78 + apr!M78+ mei!P78+ jun!L78+ jul!N78+ M78)</f>
        <v>1066</v>
      </c>
    </row>
    <row r="79" spans="1:14" x14ac:dyDescent="0.2">
      <c r="A79" s="50" t="s">
        <v>97</v>
      </c>
      <c r="B79" s="13"/>
      <c r="C79" s="13"/>
      <c r="D79" s="13"/>
      <c r="E79" s="13"/>
      <c r="F79" s="13">
        <v>95</v>
      </c>
      <c r="G79" s="13"/>
      <c r="H79" s="13"/>
      <c r="I79" s="13"/>
      <c r="J79" s="13">
        <v>95</v>
      </c>
      <c r="K79" s="19">
        <f t="shared" si="6"/>
        <v>2</v>
      </c>
      <c r="L79" s="16">
        <f>SUM(feb!F79 + mrt!J79 + apr!K79+ mei!N79+ jun!J79+ jul!L79+ K79)</f>
        <v>8</v>
      </c>
      <c r="M79" s="17">
        <f t="shared" si="7"/>
        <v>190</v>
      </c>
      <c r="N79" s="18">
        <f>SUM(feb!H79 + mrt!L79 + apr!M79+ mei!P79+ jun!L79+ jul!N79+ M79)</f>
        <v>825</v>
      </c>
    </row>
    <row r="80" spans="1:14" x14ac:dyDescent="0.2">
      <c r="A80" s="50" t="s">
        <v>98</v>
      </c>
      <c r="B80" s="13"/>
      <c r="C80" s="13"/>
      <c r="D80" s="13"/>
      <c r="E80" s="13"/>
      <c r="F80" s="13"/>
      <c r="G80" s="13"/>
      <c r="H80" s="13"/>
      <c r="I80" s="13"/>
      <c r="J80" s="13"/>
      <c r="K80" s="19">
        <f t="shared" si="6"/>
        <v>0</v>
      </c>
      <c r="L80" s="16">
        <f>SUM(feb!F80 + mrt!J80 + apr!K80+ mei!N80+ jun!J80+ jul!L80+ K80)</f>
        <v>0</v>
      </c>
      <c r="M80" s="17">
        <f t="shared" si="7"/>
        <v>0</v>
      </c>
      <c r="N80" s="18">
        <f>SUM(feb!H80 + mrt!L80 + apr!M80+ mei!P80+ jun!L80+ jul!N80+ M80)</f>
        <v>0</v>
      </c>
    </row>
    <row r="81" spans="1:14" x14ac:dyDescent="0.2">
      <c r="A81" s="50" t="s">
        <v>99</v>
      </c>
      <c r="B81" s="13">
        <v>88</v>
      </c>
      <c r="C81" s="13"/>
      <c r="D81" s="13"/>
      <c r="E81" s="13"/>
      <c r="F81" s="13"/>
      <c r="G81" s="13">
        <v>124</v>
      </c>
      <c r="H81" s="13"/>
      <c r="I81" s="13">
        <v>157</v>
      </c>
      <c r="J81" s="13">
        <v>95</v>
      </c>
      <c r="K81" s="19">
        <f t="shared" si="6"/>
        <v>4</v>
      </c>
      <c r="L81" s="16">
        <f>SUM(feb!F81 + mrt!J81 + apr!K81+ mei!N81+ jun!J81+ jul!L81+ K81)</f>
        <v>11</v>
      </c>
      <c r="M81" s="17">
        <f t="shared" si="7"/>
        <v>464</v>
      </c>
      <c r="N81" s="18">
        <f>SUM(feb!H81 + mrt!L81 + apr!M81+ mei!P81+ jun!L81+ jul!N81+ M81)</f>
        <v>1270</v>
      </c>
    </row>
    <row r="82" spans="1:14" x14ac:dyDescent="0.2">
      <c r="A82" s="50" t="s">
        <v>100</v>
      </c>
      <c r="B82" s="13"/>
      <c r="C82" s="13"/>
      <c r="D82" s="13"/>
      <c r="E82" s="13"/>
      <c r="F82" s="13"/>
      <c r="G82" s="13"/>
      <c r="H82" s="13"/>
      <c r="I82" s="13"/>
      <c r="J82" s="13"/>
      <c r="K82" s="19">
        <f t="shared" si="6"/>
        <v>0</v>
      </c>
      <c r="L82" s="16">
        <f>SUM(feb!F82 + mrt!J82 + apr!K82+ mei!N82+ jun!J82+ jul!L82+ K82)</f>
        <v>0</v>
      </c>
      <c r="M82" s="17">
        <f t="shared" si="7"/>
        <v>0</v>
      </c>
      <c r="N82" s="18">
        <f>SUM(feb!H82 + mrt!L82 + apr!M82+ mei!P82+ jun!L82+ jul!N82+ M82)</f>
        <v>0</v>
      </c>
    </row>
    <row r="83" spans="1:14" x14ac:dyDescent="0.2">
      <c r="A83" s="50" t="s">
        <v>101</v>
      </c>
      <c r="B83" s="13"/>
      <c r="C83" s="13"/>
      <c r="D83" s="13">
        <v>89</v>
      </c>
      <c r="E83" s="13"/>
      <c r="F83" s="13"/>
      <c r="G83" s="13"/>
      <c r="H83" s="13"/>
      <c r="I83" s="13"/>
      <c r="J83" s="13"/>
      <c r="K83" s="19">
        <f t="shared" si="6"/>
        <v>1</v>
      </c>
      <c r="L83" s="16">
        <f>SUM(feb!F83 + mrt!J83 + apr!K83+ mei!N83+ jun!J83+ jul!L83+ K83)</f>
        <v>4</v>
      </c>
      <c r="M83" s="17">
        <f t="shared" si="7"/>
        <v>89</v>
      </c>
      <c r="N83" s="18">
        <f>SUM(feb!H83 + mrt!L83 + apr!M83+ mei!P83+ jun!L83+ jul!N83+ M83)</f>
        <v>360</v>
      </c>
    </row>
    <row r="84" spans="1:14" x14ac:dyDescent="0.2">
      <c r="A84" s="50" t="s">
        <v>102</v>
      </c>
      <c r="B84" s="13"/>
      <c r="C84" s="13">
        <v>108</v>
      </c>
      <c r="D84" s="13">
        <v>76</v>
      </c>
      <c r="E84" s="13">
        <v>96</v>
      </c>
      <c r="F84" s="13">
        <v>83</v>
      </c>
      <c r="G84" s="13">
        <v>105</v>
      </c>
      <c r="H84" s="13"/>
      <c r="I84" s="13">
        <v>103</v>
      </c>
      <c r="J84" s="13"/>
      <c r="K84" s="19">
        <f t="shared" si="6"/>
        <v>6</v>
      </c>
      <c r="L84" s="16">
        <f>SUM(feb!F84 + mrt!J84 + apr!K84+ mei!N84+ jun!J84+ jul!L84+ K84)</f>
        <v>17</v>
      </c>
      <c r="M84" s="17">
        <f t="shared" si="7"/>
        <v>571</v>
      </c>
      <c r="N84" s="18">
        <f>SUM(feb!H84 + mrt!L84 + apr!M84+ mei!P84+ jun!L84+ jul!N84+ M84)</f>
        <v>1532</v>
      </c>
    </row>
    <row r="85" spans="1:14" x14ac:dyDescent="0.2">
      <c r="A85" s="50" t="s">
        <v>103</v>
      </c>
      <c r="B85" s="13"/>
      <c r="C85" s="13"/>
      <c r="D85" s="13"/>
      <c r="E85" s="13"/>
      <c r="F85" s="13"/>
      <c r="G85" s="13"/>
      <c r="H85" s="13"/>
      <c r="I85" s="13"/>
      <c r="J85" s="13"/>
      <c r="K85" s="19">
        <f t="shared" si="6"/>
        <v>0</v>
      </c>
      <c r="L85" s="16">
        <f>SUM(feb!F85 + mrt!J85 + apr!K85+ mei!N85+ jun!J85+ jul!L85+ K85)</f>
        <v>3</v>
      </c>
      <c r="M85" s="17">
        <f t="shared" si="7"/>
        <v>0</v>
      </c>
      <c r="N85" s="18">
        <f>SUM(feb!H85 + mrt!L85 + apr!M85+ mei!P85+ jun!L85+ jul!N85+ M85)</f>
        <v>252</v>
      </c>
    </row>
    <row r="86" spans="1:14" x14ac:dyDescent="0.2">
      <c r="A86" s="50" t="s">
        <v>104</v>
      </c>
      <c r="B86" s="13"/>
      <c r="C86" s="13"/>
      <c r="D86" s="13"/>
      <c r="E86" s="13"/>
      <c r="F86" s="13">
        <v>53</v>
      </c>
      <c r="G86" s="13">
        <v>50</v>
      </c>
      <c r="H86" s="13"/>
      <c r="I86" s="13"/>
      <c r="J86" s="13"/>
      <c r="K86" s="19">
        <f t="shared" si="6"/>
        <v>2</v>
      </c>
      <c r="L86" s="16">
        <f>SUM(feb!F86 + mrt!J86 + apr!K86+ mei!N86+ jun!J86+ jul!L86+ K86)</f>
        <v>6</v>
      </c>
      <c r="M86" s="17">
        <f t="shared" si="7"/>
        <v>103</v>
      </c>
      <c r="N86" s="18">
        <f>SUM(feb!H86 + mrt!L86 + apr!M86+ mei!P86+ jun!L86+ jul!N86+ M86)</f>
        <v>314</v>
      </c>
    </row>
    <row r="87" spans="1:14" x14ac:dyDescent="0.2">
      <c r="A87" s="50" t="s">
        <v>105</v>
      </c>
      <c r="B87" s="13"/>
      <c r="C87" s="13"/>
      <c r="D87" s="13"/>
      <c r="E87" s="13"/>
      <c r="F87" s="13"/>
      <c r="G87" s="13"/>
      <c r="H87" s="13"/>
      <c r="I87" s="13"/>
      <c r="J87" s="13"/>
      <c r="K87" s="19">
        <f t="shared" si="6"/>
        <v>0</v>
      </c>
      <c r="L87" s="16">
        <f>SUM(feb!F87 + mrt!J87 + apr!K87+ mei!N87+ jun!J87+ jul!L87+ K87)</f>
        <v>0</v>
      </c>
      <c r="M87" s="17">
        <f t="shared" si="7"/>
        <v>0</v>
      </c>
      <c r="N87" s="18">
        <f>SUM(feb!H87 + mrt!L87 + apr!M87+ mei!P87+ jun!L87+ jul!N87+ M87)</f>
        <v>0</v>
      </c>
    </row>
    <row r="88" spans="1:14" x14ac:dyDescent="0.2">
      <c r="A88" s="50" t="s">
        <v>106</v>
      </c>
      <c r="B88" s="13">
        <v>52</v>
      </c>
      <c r="C88" s="13">
        <v>91</v>
      </c>
      <c r="D88" s="13"/>
      <c r="E88" s="13"/>
      <c r="F88" s="13"/>
      <c r="G88" s="13">
        <v>50</v>
      </c>
      <c r="H88" s="13"/>
      <c r="I88" s="13"/>
      <c r="J88" s="13"/>
      <c r="K88" s="19">
        <f t="shared" si="6"/>
        <v>3</v>
      </c>
      <c r="L88" s="16">
        <f>SUM(feb!F88 + mrt!J88 + apr!K88+ mei!N88+ jun!J88+ jul!L88+ K88)</f>
        <v>9</v>
      </c>
      <c r="M88" s="17">
        <f t="shared" si="7"/>
        <v>193</v>
      </c>
      <c r="N88" s="18">
        <f>SUM(feb!H88 + mrt!L88 + apr!M88+ mei!P88+ jun!L88+ jul!N88+ M88)</f>
        <v>558</v>
      </c>
    </row>
    <row r="89" spans="1:14" x14ac:dyDescent="0.2">
      <c r="A89" s="50" t="s">
        <v>107</v>
      </c>
      <c r="B89" s="13"/>
      <c r="C89" s="13"/>
      <c r="D89" s="13"/>
      <c r="E89" s="13"/>
      <c r="F89" s="13"/>
      <c r="G89" s="13"/>
      <c r="H89" s="13"/>
      <c r="I89" s="13"/>
      <c r="J89" s="13"/>
      <c r="K89" s="19">
        <f t="shared" si="6"/>
        <v>0</v>
      </c>
      <c r="L89" s="16">
        <f>SUM(feb!F89 + mrt!J89 + apr!K89+ mei!N89+ jun!J89+ jul!L89+ K89)</f>
        <v>0</v>
      </c>
      <c r="M89" s="17">
        <f t="shared" si="7"/>
        <v>0</v>
      </c>
      <c r="N89" s="18">
        <f>SUM(feb!H89 + mrt!L89 + apr!M89+ mei!P89+ jun!L89+ jul!N89+ M89)</f>
        <v>0</v>
      </c>
    </row>
    <row r="90" spans="1:14" x14ac:dyDescent="0.2">
      <c r="A90" s="50" t="s">
        <v>108</v>
      </c>
      <c r="B90" s="13">
        <v>52</v>
      </c>
      <c r="C90" s="13">
        <v>91</v>
      </c>
      <c r="D90" s="13"/>
      <c r="E90" s="13"/>
      <c r="F90" s="13"/>
      <c r="G90" s="13">
        <v>110</v>
      </c>
      <c r="H90" s="13"/>
      <c r="I90" s="13"/>
      <c r="J90" s="13"/>
      <c r="K90" s="19">
        <f t="shared" si="6"/>
        <v>3</v>
      </c>
      <c r="L90" s="16">
        <f>SUM(feb!F90 + mrt!J90 + apr!K90+ mei!N90+ jun!J90+ jul!L90+ K90)</f>
        <v>12</v>
      </c>
      <c r="M90" s="17">
        <f t="shared" si="7"/>
        <v>253</v>
      </c>
      <c r="N90" s="18">
        <f>SUM(feb!H90 + mrt!L90 + apr!M90+ mei!P90+ jun!L90+ jul!N90+ M90)</f>
        <v>800</v>
      </c>
    </row>
    <row r="91" spans="1:14" x14ac:dyDescent="0.2">
      <c r="A91" s="50" t="s">
        <v>109</v>
      </c>
      <c r="B91" s="13"/>
      <c r="C91" s="13"/>
      <c r="D91" s="13"/>
      <c r="E91" s="13"/>
      <c r="F91" s="13"/>
      <c r="G91" s="13"/>
      <c r="H91" s="13"/>
      <c r="I91" s="13"/>
      <c r="J91" s="13"/>
      <c r="K91" s="19">
        <f t="shared" si="6"/>
        <v>0</v>
      </c>
      <c r="L91" s="16">
        <f>SUM(feb!F91 + mrt!J91 + apr!K91+ mei!N91+ jun!J91+ jul!L91+ K91)</f>
        <v>0</v>
      </c>
      <c r="M91" s="17">
        <f t="shared" si="7"/>
        <v>0</v>
      </c>
      <c r="N91" s="18">
        <f>SUM(feb!H91 + mrt!L91 + apr!M91+ mei!P91+ jun!L91+ jul!N91+ M91)</f>
        <v>0</v>
      </c>
    </row>
    <row r="92" spans="1:14" x14ac:dyDescent="0.2">
      <c r="A92" s="50" t="s">
        <v>110</v>
      </c>
      <c r="B92" s="13"/>
      <c r="C92" s="13">
        <v>91</v>
      </c>
      <c r="D92" s="13"/>
      <c r="E92" s="13">
        <v>98</v>
      </c>
      <c r="F92" s="13"/>
      <c r="G92" s="13"/>
      <c r="H92" s="13"/>
      <c r="I92" s="13"/>
      <c r="J92" s="13"/>
      <c r="K92" s="19">
        <f t="shared" si="6"/>
        <v>2</v>
      </c>
      <c r="L92" s="16">
        <f>SUM(feb!F92 + mrt!J92 + apr!K92+ mei!N92+ jun!J92+ jul!L92+ K92)</f>
        <v>6</v>
      </c>
      <c r="M92" s="17">
        <f t="shared" si="7"/>
        <v>189</v>
      </c>
      <c r="N92" s="18">
        <f>SUM(feb!H92 + mrt!L92 + apr!M92+ mei!P92+ jun!L92+ jul!N92+ M92)</f>
        <v>530</v>
      </c>
    </row>
    <row r="93" spans="1:14" x14ac:dyDescent="0.2">
      <c r="A93" s="50" t="s">
        <v>111</v>
      </c>
      <c r="B93" s="13"/>
      <c r="C93" s="13"/>
      <c r="D93" s="13"/>
      <c r="E93" s="13"/>
      <c r="F93" s="13">
        <v>94</v>
      </c>
      <c r="G93" s="13"/>
      <c r="H93" s="13"/>
      <c r="I93" s="13"/>
      <c r="J93" s="13"/>
      <c r="K93" s="19">
        <f t="shared" si="6"/>
        <v>1</v>
      </c>
      <c r="L93" s="16">
        <f>SUM(feb!F93 + mrt!J93 + apr!K93+ mei!N93+ jun!J93+ jul!L93+ K93)</f>
        <v>7</v>
      </c>
      <c r="M93" s="17">
        <f t="shared" si="7"/>
        <v>94</v>
      </c>
      <c r="N93" s="18">
        <f>SUM(feb!H93 + mrt!L93 + apr!M93+ mei!P93+ jun!L93+ jul!N93+ M93)</f>
        <v>595</v>
      </c>
    </row>
    <row r="94" spans="1:14" x14ac:dyDescent="0.2">
      <c r="A94" s="50" t="s">
        <v>112</v>
      </c>
      <c r="B94" s="13"/>
      <c r="C94" s="13"/>
      <c r="D94" s="13"/>
      <c r="E94" s="13"/>
      <c r="F94" s="13"/>
      <c r="G94" s="13"/>
      <c r="H94" s="13"/>
      <c r="I94" s="13"/>
      <c r="J94" s="13"/>
      <c r="K94" s="19">
        <f t="shared" si="6"/>
        <v>0</v>
      </c>
      <c r="L94" s="16">
        <f>SUM(feb!F94 + mrt!J94 + apr!K94+ mei!N94+ jun!J94+ jul!L94+ K94)</f>
        <v>0</v>
      </c>
      <c r="M94" s="17">
        <f t="shared" si="7"/>
        <v>0</v>
      </c>
      <c r="N94" s="18">
        <f>SUM(feb!H94 + mrt!L94 + apr!M94+ mei!P94+ jun!L94+ jul!N94+ M94)</f>
        <v>0</v>
      </c>
    </row>
    <row r="95" spans="1:14" x14ac:dyDescent="0.2">
      <c r="A95" s="50" t="s">
        <v>113</v>
      </c>
      <c r="B95" s="13"/>
      <c r="C95" s="13"/>
      <c r="D95" s="13"/>
      <c r="E95" s="13"/>
      <c r="F95" s="13"/>
      <c r="G95" s="13"/>
      <c r="H95" s="13"/>
      <c r="I95" s="13"/>
      <c r="J95" s="13"/>
      <c r="K95" s="19">
        <f t="shared" si="6"/>
        <v>0</v>
      </c>
      <c r="L95" s="16">
        <f>SUM(feb!F95 + mrt!J95 + apr!K95+ mei!N95+ jun!J95+ jul!L95+ K95)</f>
        <v>5</v>
      </c>
      <c r="M95" s="17">
        <f t="shared" si="7"/>
        <v>0</v>
      </c>
      <c r="N95" s="18">
        <f>SUM(feb!H95 + mrt!L95 + apr!M95+ mei!P95+ jun!L95+ jul!N95+ M95)</f>
        <v>443</v>
      </c>
    </row>
    <row r="96" spans="1:14" x14ac:dyDescent="0.2">
      <c r="A96" s="50" t="s">
        <v>114</v>
      </c>
      <c r="B96" s="13"/>
      <c r="C96" s="13"/>
      <c r="D96" s="13"/>
      <c r="E96" s="13"/>
      <c r="F96" s="13"/>
      <c r="G96" s="13"/>
      <c r="H96" s="13"/>
      <c r="I96" s="13"/>
      <c r="J96" s="13"/>
      <c r="K96" s="19">
        <f t="shared" si="6"/>
        <v>0</v>
      </c>
      <c r="L96" s="16">
        <f>SUM(feb!F96 + mrt!J96 + apr!K96+ mei!N96+ jun!J96+ jul!L96+ K96)</f>
        <v>0</v>
      </c>
      <c r="M96" s="17">
        <f t="shared" si="7"/>
        <v>0</v>
      </c>
      <c r="N96" s="18">
        <f>SUM(feb!H96 + mrt!L96 + apr!M96+ mei!P96+ jun!L96+ jul!N96+ M96)</f>
        <v>0</v>
      </c>
    </row>
    <row r="97" spans="1:14" x14ac:dyDescent="0.2">
      <c r="A97" s="50" t="s">
        <v>115</v>
      </c>
      <c r="B97" s="13"/>
      <c r="C97" s="13"/>
      <c r="D97" s="13"/>
      <c r="E97" s="13"/>
      <c r="F97" s="13"/>
      <c r="G97" s="13"/>
      <c r="H97" s="13"/>
      <c r="I97" s="13"/>
      <c r="J97" s="13"/>
      <c r="K97" s="19">
        <f t="shared" si="6"/>
        <v>0</v>
      </c>
      <c r="L97" s="16">
        <f>SUM(feb!F97 + mrt!J97 + apr!K97+ mei!N97+ jun!J97+ jul!L97+ K97)</f>
        <v>0</v>
      </c>
      <c r="M97" s="17">
        <f t="shared" si="7"/>
        <v>0</v>
      </c>
      <c r="N97" s="18">
        <f>SUM(feb!H97 + mrt!L97 + apr!M97+ mei!P97+ jun!L97+ jul!N97+ M97)</f>
        <v>0</v>
      </c>
    </row>
    <row r="98" spans="1:14" x14ac:dyDescent="0.2">
      <c r="A98" s="48" t="s">
        <v>71</v>
      </c>
      <c r="B98" s="13">
        <v>52</v>
      </c>
      <c r="C98" s="13"/>
      <c r="D98" s="13">
        <v>53</v>
      </c>
      <c r="E98" s="13">
        <v>52</v>
      </c>
      <c r="F98" s="13">
        <v>53</v>
      </c>
      <c r="G98" s="13">
        <v>50</v>
      </c>
      <c r="H98" s="13"/>
      <c r="I98" s="13"/>
      <c r="J98" s="13"/>
      <c r="K98" s="19">
        <f t="shared" si="6"/>
        <v>5</v>
      </c>
      <c r="L98" s="16">
        <f>SUM(feb!F98 + mrt!J98 + apr!K98+ mei!N98+ jun!J98+ jul!L98+ K98)</f>
        <v>17</v>
      </c>
      <c r="M98" s="17">
        <f t="shared" si="7"/>
        <v>260</v>
      </c>
      <c r="N98" s="18">
        <f>SUM(feb!H98 + mrt!L98 + apr!M98+ mei!P98+ jun!L98+ jul!N98+ M98)</f>
        <v>965</v>
      </c>
    </row>
    <row r="99" spans="1:14" x14ac:dyDescent="0.2">
      <c r="A99" s="50" t="s">
        <v>116</v>
      </c>
      <c r="B99" s="13"/>
      <c r="C99" s="13"/>
      <c r="D99" s="13"/>
      <c r="E99" s="13"/>
      <c r="F99" s="13">
        <v>53</v>
      </c>
      <c r="G99" s="13"/>
      <c r="H99" s="13"/>
      <c r="I99" s="13"/>
      <c r="J99" s="13"/>
      <c r="K99" s="19">
        <f t="shared" si="6"/>
        <v>1</v>
      </c>
      <c r="L99" s="16">
        <f>SUM(feb!F99 + mrt!J99 + apr!K99+ mei!N99+ jun!J99+ jul!L99+ K99)</f>
        <v>6</v>
      </c>
      <c r="M99" s="17">
        <f t="shared" si="7"/>
        <v>53</v>
      </c>
      <c r="N99" s="18">
        <f>SUM(feb!H99 + mrt!L99 + apr!M99+ mei!P99+ jun!L99+ jul!N99+ M99)</f>
        <v>321</v>
      </c>
    </row>
  </sheetData>
  <mergeCells count="4">
    <mergeCell ref="M2:M3"/>
    <mergeCell ref="N2:N3"/>
    <mergeCell ref="K2:K3"/>
    <mergeCell ref="L2:L3"/>
  </mergeCells>
  <phoneticPr fontId="6" type="noConversion"/>
  <pageMargins left="0.78740157480314965" right="0.78740157480314965" top="0.39370078740157483" bottom="0.39370078740157483" header="0" footer="0"/>
  <pageSetup paperSize="9" scale="9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99"/>
  <sheetViews>
    <sheetView zoomScale="130" zoomScaleNormal="130" workbookViewId="0">
      <pane ySplit="3" topLeftCell="A4" activePane="bottomLeft" state="frozen"/>
      <selection pane="bottomLeft"/>
    </sheetView>
  </sheetViews>
  <sheetFormatPr defaultColWidth="9" defaultRowHeight="12.75" x14ac:dyDescent="0.2"/>
  <cols>
    <col min="1" max="1" width="24.5703125" bestFit="1" customWidth="1"/>
    <col min="2" max="9" width="4" customWidth="1"/>
    <col min="10" max="13" width="5.42578125" customWidth="1"/>
  </cols>
  <sheetData>
    <row r="1" spans="1:13" ht="27.75" customHeight="1" thickBot="1" x14ac:dyDescent="0.3">
      <c r="A1" s="6" t="s">
        <v>121</v>
      </c>
      <c r="M1" s="7" t="s">
        <v>2</v>
      </c>
    </row>
    <row r="2" spans="1:13" s="1" customFormat="1" ht="54.75" customHeight="1" x14ac:dyDescent="0.2">
      <c r="A2" s="4"/>
      <c r="B2" s="5" t="s">
        <v>0</v>
      </c>
      <c r="C2" s="5" t="s">
        <v>1</v>
      </c>
      <c r="D2" s="5" t="s">
        <v>0</v>
      </c>
      <c r="E2" s="5" t="s">
        <v>1</v>
      </c>
      <c r="F2" s="5" t="s">
        <v>0</v>
      </c>
      <c r="G2" s="5" t="s">
        <v>1</v>
      </c>
      <c r="H2" s="5" t="s">
        <v>0</v>
      </c>
      <c r="I2" s="5" t="s">
        <v>1</v>
      </c>
      <c r="J2" s="64" t="s">
        <v>12</v>
      </c>
      <c r="K2" s="62" t="s">
        <v>5</v>
      </c>
      <c r="L2" s="56" t="s">
        <v>3</v>
      </c>
      <c r="M2" s="58" t="s">
        <v>4</v>
      </c>
    </row>
    <row r="3" spans="1:13" ht="18" customHeight="1" thickBot="1" x14ac:dyDescent="0.25">
      <c r="A3" s="3"/>
      <c r="B3" s="2">
        <v>4</v>
      </c>
      <c r="C3" s="2">
        <v>5</v>
      </c>
      <c r="D3" s="2">
        <v>11</v>
      </c>
      <c r="E3" s="2">
        <v>12</v>
      </c>
      <c r="F3" s="2">
        <v>18</v>
      </c>
      <c r="G3" s="2">
        <v>19</v>
      </c>
      <c r="H3" s="2">
        <v>25</v>
      </c>
      <c r="I3" s="2">
        <v>26</v>
      </c>
      <c r="J3" s="65"/>
      <c r="K3" s="63"/>
      <c r="L3" s="57"/>
      <c r="M3" s="59"/>
    </row>
    <row r="4" spans="1:13" x14ac:dyDescent="0.2">
      <c r="A4" s="49" t="s">
        <v>72</v>
      </c>
      <c r="B4" s="13"/>
      <c r="C4" s="13">
        <v>85</v>
      </c>
      <c r="D4" s="13"/>
      <c r="E4" s="13">
        <v>90</v>
      </c>
      <c r="F4" s="13"/>
      <c r="G4" s="13"/>
      <c r="H4" s="13"/>
      <c r="I4" s="13"/>
      <c r="J4" s="19">
        <f t="shared" ref="J4" si="0">COUNT(B4:I4)</f>
        <v>2</v>
      </c>
      <c r="K4" s="16">
        <f>SUM(feb!F4 + mrt!J4 + apr!K4+ mei!N4+ jun!J4+ jul!L4+aug!K4+  J4)</f>
        <v>16</v>
      </c>
      <c r="L4" s="17">
        <f t="shared" ref="L4" si="1">SUM(B4:I4)</f>
        <v>175</v>
      </c>
      <c r="M4" s="18">
        <f>SUM(feb!H4 + mrt!L4 + apr!M4+ mei!P4+ jun!L4+ jul!N4+aug!M4+  L4)</f>
        <v>1587</v>
      </c>
    </row>
    <row r="5" spans="1:13" x14ac:dyDescent="0.2">
      <c r="A5" s="48" t="s">
        <v>128</v>
      </c>
      <c r="B5" s="13"/>
      <c r="C5" s="13"/>
      <c r="D5" s="13"/>
      <c r="E5" s="13"/>
      <c r="F5" s="13"/>
      <c r="G5" s="13">
        <v>61</v>
      </c>
      <c r="H5" s="13"/>
      <c r="I5" s="13">
        <v>77</v>
      </c>
      <c r="J5" s="19">
        <f t="shared" ref="J5:J69" si="2">COUNT(B5:I5)</f>
        <v>2</v>
      </c>
      <c r="K5" s="16">
        <f>SUM(feb!F5 + mrt!J5 + apr!K5+ mei!N5+ jun!J5+ jul!L5+aug!K5+  J5)</f>
        <v>2</v>
      </c>
      <c r="L5" s="17">
        <f t="shared" ref="L5:L69" si="3">SUM(B5:I5)</f>
        <v>138</v>
      </c>
      <c r="M5" s="18">
        <f>SUM(feb!H5 + mrt!L5 + apr!M5+ mei!P5+ jun!L5+ jul!N5+aug!M5+  L5)</f>
        <v>138</v>
      </c>
    </row>
    <row r="6" spans="1:13" x14ac:dyDescent="0.2">
      <c r="A6" s="48" t="s">
        <v>23</v>
      </c>
      <c r="B6" s="13"/>
      <c r="C6" s="13"/>
      <c r="D6" s="13"/>
      <c r="E6" s="13"/>
      <c r="F6" s="13"/>
      <c r="G6" s="13"/>
      <c r="H6" s="13"/>
      <c r="I6" s="13"/>
      <c r="J6" s="19">
        <f t="shared" si="2"/>
        <v>0</v>
      </c>
      <c r="K6" s="16">
        <f>SUM(feb!F6 + mrt!J6 + apr!K6+ mei!N6+ jun!J6+ jul!L6+aug!K6+  J6)</f>
        <v>0</v>
      </c>
      <c r="L6" s="17">
        <f t="shared" si="3"/>
        <v>0</v>
      </c>
      <c r="M6" s="18">
        <f>SUM(feb!H6 + mrt!L6 + apr!M6+ mei!P6+ jun!L6+ jul!N6+aug!M6+  L6)</f>
        <v>0</v>
      </c>
    </row>
    <row r="7" spans="1:13" x14ac:dyDescent="0.2">
      <c r="A7" s="47" t="s">
        <v>24</v>
      </c>
      <c r="B7" s="13"/>
      <c r="C7" s="13">
        <v>76</v>
      </c>
      <c r="D7" s="13">
        <v>93</v>
      </c>
      <c r="E7" s="13"/>
      <c r="F7" s="13"/>
      <c r="G7" s="13"/>
      <c r="H7" s="13"/>
      <c r="I7" s="13"/>
      <c r="J7" s="19">
        <f t="shared" si="2"/>
        <v>2</v>
      </c>
      <c r="K7" s="16">
        <f>SUM(feb!F7 + mrt!J7 + apr!K7+ mei!N7+ jun!J7+ jul!L7+aug!K7+  J7)</f>
        <v>18</v>
      </c>
      <c r="L7" s="17">
        <f t="shared" si="3"/>
        <v>169</v>
      </c>
      <c r="M7" s="18">
        <f>SUM(feb!H7 + mrt!L7 + apr!M7+ mei!P7+ jun!L7+ jul!N7+aug!M7+  L7)</f>
        <v>1561</v>
      </c>
    </row>
    <row r="8" spans="1:13" x14ac:dyDescent="0.2">
      <c r="A8" s="48" t="s">
        <v>25</v>
      </c>
      <c r="B8" s="13"/>
      <c r="C8" s="13"/>
      <c r="D8" s="13"/>
      <c r="E8" s="13"/>
      <c r="F8" s="13"/>
      <c r="G8" s="13"/>
      <c r="H8" s="13"/>
      <c r="I8" s="13"/>
      <c r="J8" s="19">
        <f t="shared" si="2"/>
        <v>0</v>
      </c>
      <c r="K8" s="16">
        <f>SUM(feb!F8 + mrt!J8 + apr!K8+ mei!N8+ jun!J8+ jul!L8+aug!K8+  J8)</f>
        <v>0</v>
      </c>
      <c r="L8" s="17">
        <f t="shared" si="3"/>
        <v>0</v>
      </c>
      <c r="M8" s="18">
        <f>SUM(feb!H8 + mrt!L8 + apr!M8+ mei!P8+ jun!L8+ jul!N8+aug!M8+  L8)</f>
        <v>0</v>
      </c>
    </row>
    <row r="9" spans="1:13" x14ac:dyDescent="0.2">
      <c r="A9" s="48" t="s">
        <v>26</v>
      </c>
      <c r="B9" s="13"/>
      <c r="C9" s="13"/>
      <c r="D9" s="13">
        <v>112</v>
      </c>
      <c r="E9" s="13"/>
      <c r="F9" s="13"/>
      <c r="G9" s="13">
        <v>60</v>
      </c>
      <c r="H9" s="13">
        <v>97</v>
      </c>
      <c r="I9" s="13"/>
      <c r="J9" s="19">
        <f t="shared" si="2"/>
        <v>3</v>
      </c>
      <c r="K9" s="16">
        <f>SUM(feb!F9 + mrt!J9 + apr!K9+ mei!N9+ jun!J9+ jul!L9+aug!K9+  J9)</f>
        <v>15</v>
      </c>
      <c r="L9" s="17">
        <f t="shared" si="3"/>
        <v>269</v>
      </c>
      <c r="M9" s="18">
        <f>SUM(feb!H9 + mrt!L9 + apr!M9+ mei!P9+ jun!L9+ jul!N9+aug!M9+  L9)</f>
        <v>1523</v>
      </c>
    </row>
    <row r="10" spans="1:13" x14ac:dyDescent="0.2">
      <c r="A10" s="50" t="s">
        <v>126</v>
      </c>
      <c r="B10" s="13"/>
      <c r="C10" s="13"/>
      <c r="D10" s="13"/>
      <c r="E10" s="13"/>
      <c r="F10" s="13"/>
      <c r="G10" s="13"/>
      <c r="H10" s="13"/>
      <c r="I10" s="13"/>
      <c r="J10" s="19">
        <f t="shared" ref="J10" si="4">COUNT(B10:I10)</f>
        <v>0</v>
      </c>
      <c r="K10" s="16">
        <f>SUM(feb!F10 + mrt!J10 + apr!K10+ mei!N10+ jun!J10+ jul!L10+aug!K10+  J10)</f>
        <v>2</v>
      </c>
      <c r="L10" s="17">
        <f t="shared" ref="L10" si="5">SUM(B10:I10)</f>
        <v>0</v>
      </c>
      <c r="M10" s="18">
        <f>SUM(feb!H10 + mrt!L10 + apr!M10+ mei!P10+ jun!L10+ jul!N10+aug!M10+  L10)</f>
        <v>179</v>
      </c>
    </row>
    <row r="11" spans="1:13" x14ac:dyDescent="0.2">
      <c r="A11" s="48" t="s">
        <v>27</v>
      </c>
      <c r="B11" s="13"/>
      <c r="C11" s="13"/>
      <c r="D11" s="13"/>
      <c r="E11" s="13"/>
      <c r="F11" s="13"/>
      <c r="G11" s="13">
        <v>61</v>
      </c>
      <c r="H11" s="13"/>
      <c r="I11" s="13">
        <v>67</v>
      </c>
      <c r="J11" s="19">
        <f t="shared" si="2"/>
        <v>2</v>
      </c>
      <c r="K11" s="16">
        <f>SUM(feb!F11 + mrt!J11 + apr!K11+ mei!N11+ jun!J11+ jul!L11+aug!K11+  J11)</f>
        <v>2</v>
      </c>
      <c r="L11" s="17">
        <f t="shared" si="3"/>
        <v>128</v>
      </c>
      <c r="M11" s="18">
        <f>SUM(feb!H11 + mrt!L11 + apr!M11+ mei!P11+ jun!L11+ jul!N11+aug!M11+  L11)</f>
        <v>128</v>
      </c>
    </row>
    <row r="12" spans="1:13" x14ac:dyDescent="0.2">
      <c r="A12" s="48" t="s">
        <v>28</v>
      </c>
      <c r="B12" s="13"/>
      <c r="C12" s="13"/>
      <c r="D12" s="13">
        <v>93</v>
      </c>
      <c r="E12" s="13">
        <v>78</v>
      </c>
      <c r="F12" s="13"/>
      <c r="G12" s="13">
        <v>61</v>
      </c>
      <c r="H12" s="13">
        <v>92</v>
      </c>
      <c r="I12" s="13">
        <v>77</v>
      </c>
      <c r="J12" s="19">
        <f t="shared" si="2"/>
        <v>5</v>
      </c>
      <c r="K12" s="16">
        <f>SUM(feb!F12 + mrt!J12 + apr!K12+ mei!N12+ jun!J12+ jul!L12+aug!K12+  J12)</f>
        <v>27</v>
      </c>
      <c r="L12" s="17">
        <f t="shared" si="3"/>
        <v>401</v>
      </c>
      <c r="M12" s="18">
        <f>SUM(feb!H12 + mrt!L12 + apr!M12+ mei!P12+ jun!L12+ jul!N12+aug!M12+  L12)</f>
        <v>2317</v>
      </c>
    </row>
    <row r="13" spans="1:13" x14ac:dyDescent="0.2">
      <c r="A13" s="48" t="s">
        <v>29</v>
      </c>
      <c r="B13" s="13">
        <v>94</v>
      </c>
      <c r="D13" s="13"/>
      <c r="E13" s="13">
        <v>78</v>
      </c>
      <c r="F13" s="13">
        <v>89</v>
      </c>
      <c r="G13" s="13">
        <v>61</v>
      </c>
      <c r="H13" s="13"/>
      <c r="I13" s="13">
        <v>67</v>
      </c>
      <c r="J13" s="19">
        <f t="shared" si="2"/>
        <v>5</v>
      </c>
      <c r="K13" s="16">
        <f>SUM(feb!F13 + mrt!J13 + apr!K13+ mei!N13+ jun!J13+ jul!L13+aug!K13+  J13)</f>
        <v>12</v>
      </c>
      <c r="L13" s="17">
        <f t="shared" si="3"/>
        <v>389</v>
      </c>
      <c r="M13" s="18">
        <f>SUM(feb!H13 + mrt!L13 + apr!M13+ mei!P13+ jun!L13+ jul!N13+aug!M13+  L13)</f>
        <v>1124</v>
      </c>
    </row>
    <row r="14" spans="1:13" x14ac:dyDescent="0.2">
      <c r="A14" s="48" t="s">
        <v>30</v>
      </c>
      <c r="B14" s="13"/>
      <c r="C14" s="13"/>
      <c r="D14" s="13"/>
      <c r="E14" s="13"/>
      <c r="F14" s="13"/>
      <c r="G14" s="13"/>
      <c r="H14" s="13"/>
      <c r="I14" s="13"/>
      <c r="J14" s="19">
        <f t="shared" si="2"/>
        <v>0</v>
      </c>
      <c r="K14" s="16">
        <f>SUM(feb!F14 + mrt!J14 + apr!K14+ mei!N14+ jun!J14+ jul!L14+aug!K14+  J14)</f>
        <v>3</v>
      </c>
      <c r="L14" s="17">
        <f t="shared" si="3"/>
        <v>0</v>
      </c>
      <c r="M14" s="18">
        <f>SUM(feb!H14 + mrt!L14 + apr!M14+ mei!P14+ jun!L14+ jul!N14+aug!M14+  L14)</f>
        <v>278</v>
      </c>
    </row>
    <row r="15" spans="1:13" x14ac:dyDescent="0.2">
      <c r="A15" s="48" t="s">
        <v>31</v>
      </c>
      <c r="B15" s="13"/>
      <c r="C15" s="13"/>
      <c r="D15" s="13"/>
      <c r="E15" s="13"/>
      <c r="F15" s="13"/>
      <c r="G15" s="13"/>
      <c r="H15" s="13"/>
      <c r="I15" s="13"/>
      <c r="J15" s="19">
        <f t="shared" si="2"/>
        <v>0</v>
      </c>
      <c r="K15" s="16">
        <f>SUM(feb!F15 + mrt!J15 + apr!K15+ mei!N15+ jun!J15+ jul!L15+aug!K15+  J15)</f>
        <v>0</v>
      </c>
      <c r="L15" s="17">
        <f t="shared" si="3"/>
        <v>0</v>
      </c>
      <c r="M15" s="18">
        <f>SUM(feb!H15 + mrt!L15 + apr!M15+ mei!P15+ jun!L15+ jul!N15+aug!M15+  L15)</f>
        <v>0</v>
      </c>
    </row>
    <row r="16" spans="1:13" x14ac:dyDescent="0.2">
      <c r="A16" s="48" t="s">
        <v>32</v>
      </c>
      <c r="B16" s="13"/>
      <c r="C16" s="13">
        <v>51</v>
      </c>
      <c r="D16" s="13"/>
      <c r="E16" s="13">
        <v>45</v>
      </c>
      <c r="F16" s="13"/>
      <c r="G16" s="13">
        <v>42</v>
      </c>
      <c r="H16" s="13"/>
      <c r="I16" s="13"/>
      <c r="J16" s="19">
        <f t="shared" si="2"/>
        <v>3</v>
      </c>
      <c r="K16" s="16">
        <f>SUM(feb!F16 + mrt!J16 + apr!K16+ mei!N16+ jun!J16+ jul!L16+aug!K16+  J16)</f>
        <v>11</v>
      </c>
      <c r="L16" s="17">
        <f t="shared" si="3"/>
        <v>138</v>
      </c>
      <c r="M16" s="18">
        <f>SUM(feb!H16 + mrt!L16 + apr!M16+ mei!P16+ jun!L16+ jul!N16+aug!M16+  L16)</f>
        <v>533</v>
      </c>
    </row>
    <row r="17" spans="1:13" x14ac:dyDescent="0.2">
      <c r="A17" s="48" t="s">
        <v>127</v>
      </c>
      <c r="B17" s="13">
        <v>94</v>
      </c>
      <c r="C17" s="13">
        <v>76</v>
      </c>
      <c r="D17" s="13"/>
      <c r="E17" s="13"/>
      <c r="F17" s="13"/>
      <c r="G17" s="13">
        <v>61</v>
      </c>
      <c r="H17" s="13">
        <v>92</v>
      </c>
      <c r="I17" s="13">
        <v>77</v>
      </c>
      <c r="J17" s="19">
        <f t="shared" si="2"/>
        <v>5</v>
      </c>
      <c r="K17" s="16">
        <f>SUM(feb!F17 + mrt!J17 + apr!K17+ mei!N17+ jun!J17+ jul!L17+aug!K17+  J17)</f>
        <v>6</v>
      </c>
      <c r="L17" s="17">
        <f t="shared" si="3"/>
        <v>400</v>
      </c>
      <c r="M17" s="18">
        <f>SUM(feb!H17 + mrt!L17 + apr!M17+ mei!P17+ jun!L17+ jul!N17+aug!M17+  L17)</f>
        <v>478</v>
      </c>
    </row>
    <row r="18" spans="1:13" x14ac:dyDescent="0.2">
      <c r="A18" s="48" t="s">
        <v>34</v>
      </c>
      <c r="B18" s="13"/>
      <c r="C18" s="13"/>
      <c r="D18" s="13"/>
      <c r="E18" s="13">
        <v>65</v>
      </c>
      <c r="F18" s="13"/>
      <c r="G18" s="13"/>
      <c r="H18" s="13"/>
      <c r="I18" s="13"/>
      <c r="J18" s="19">
        <f t="shared" si="2"/>
        <v>1</v>
      </c>
      <c r="K18" s="16">
        <f>SUM(feb!F18 + mrt!J18 + apr!K18+ mei!N18+ jun!J18+ jul!L18+aug!K18+  J18)</f>
        <v>3</v>
      </c>
      <c r="L18" s="17">
        <f t="shared" si="3"/>
        <v>65</v>
      </c>
      <c r="M18" s="18">
        <f>SUM(feb!H18 + mrt!L18 + apr!M18+ mei!P18+ jun!L18+ jul!N18+aug!M18+  L18)</f>
        <v>170</v>
      </c>
    </row>
    <row r="19" spans="1:13" x14ac:dyDescent="0.2">
      <c r="A19" s="48" t="s">
        <v>35</v>
      </c>
      <c r="B19" s="13"/>
      <c r="C19" s="13"/>
      <c r="D19" s="13"/>
      <c r="E19" s="13"/>
      <c r="F19" s="13"/>
      <c r="G19" s="13"/>
      <c r="H19" s="13"/>
      <c r="I19" s="13"/>
      <c r="J19" s="19">
        <f t="shared" si="2"/>
        <v>0</v>
      </c>
      <c r="K19" s="16">
        <f>SUM(feb!F19 + mrt!J19 + apr!K19+ mei!N19+ jun!J19+ jul!L19+aug!K19+  J19)</f>
        <v>0</v>
      </c>
      <c r="L19" s="17">
        <f t="shared" si="3"/>
        <v>0</v>
      </c>
      <c r="M19" s="18">
        <f>SUM(feb!H19 + mrt!L19 + apr!M19+ mei!P19+ jun!L19+ jul!N19+aug!M19+  L19)</f>
        <v>0</v>
      </c>
    </row>
    <row r="20" spans="1:13" x14ac:dyDescent="0.2">
      <c r="A20" s="48" t="s">
        <v>36</v>
      </c>
      <c r="B20" s="13">
        <v>107</v>
      </c>
      <c r="C20" s="13"/>
      <c r="D20" s="13"/>
      <c r="E20" s="13"/>
      <c r="F20" s="13">
        <v>89</v>
      </c>
      <c r="G20" s="13">
        <v>60</v>
      </c>
      <c r="H20" s="13"/>
      <c r="I20" s="13">
        <v>67</v>
      </c>
      <c r="J20" s="19">
        <f t="shared" si="2"/>
        <v>4</v>
      </c>
      <c r="K20" s="16">
        <f>SUM(feb!F20 + mrt!J20 + apr!K20+ mei!N20+ jun!J20+ jul!L20+aug!K20+  J20)</f>
        <v>20</v>
      </c>
      <c r="L20" s="17">
        <f t="shared" si="3"/>
        <v>323</v>
      </c>
      <c r="M20" s="18">
        <f>SUM(feb!H20 + mrt!L20 + apr!M20+ mei!P20+ jun!L20+ jul!N20+aug!M20+  L20)</f>
        <v>2030</v>
      </c>
    </row>
    <row r="21" spans="1:13" x14ac:dyDescent="0.2">
      <c r="A21" s="48" t="s">
        <v>37</v>
      </c>
      <c r="B21" s="13"/>
      <c r="C21" s="13"/>
      <c r="D21" s="13"/>
      <c r="E21" s="13"/>
      <c r="F21" s="13"/>
      <c r="G21" s="13"/>
      <c r="H21" s="13"/>
      <c r="I21" s="13"/>
      <c r="J21" s="19">
        <f t="shared" si="2"/>
        <v>0</v>
      </c>
      <c r="K21" s="16">
        <f>SUM(feb!F21 + mrt!J21 + apr!K21+ mei!N21+ jun!J21+ jul!L21+aug!K21+  J21)</f>
        <v>1</v>
      </c>
      <c r="L21" s="17">
        <f t="shared" si="3"/>
        <v>0</v>
      </c>
      <c r="M21" s="18">
        <f>SUM(feb!H21 + mrt!L21 + apr!M21+ mei!P21+ jun!L21+ jul!N21+aug!M21+  L21)</f>
        <v>57</v>
      </c>
    </row>
    <row r="22" spans="1:13" x14ac:dyDescent="0.2">
      <c r="A22" s="48" t="s">
        <v>38</v>
      </c>
      <c r="B22" s="13"/>
      <c r="C22" s="13"/>
      <c r="D22" s="13"/>
      <c r="E22" s="13"/>
      <c r="F22" s="13"/>
      <c r="G22" s="13"/>
      <c r="H22" s="13"/>
      <c r="I22" s="13"/>
      <c r="J22" s="19">
        <f t="shared" si="2"/>
        <v>0</v>
      </c>
      <c r="K22" s="16">
        <f>SUM(feb!F22 + mrt!J22 + apr!K22+ mei!N22+ jun!J22+ jul!L22+aug!K22+  J22)</f>
        <v>0</v>
      </c>
      <c r="L22" s="17">
        <f t="shared" si="3"/>
        <v>0</v>
      </c>
      <c r="M22" s="18">
        <f>SUM(feb!H22 + mrt!L22 + apr!M22+ mei!P22+ jun!L22+ jul!N22+aug!M22+  L22)</f>
        <v>0</v>
      </c>
    </row>
    <row r="23" spans="1:13" x14ac:dyDescent="0.2">
      <c r="A23" s="48" t="s">
        <v>39</v>
      </c>
      <c r="B23" s="13">
        <v>94</v>
      </c>
      <c r="C23" s="13">
        <v>76</v>
      </c>
      <c r="D23" s="13">
        <v>93</v>
      </c>
      <c r="E23" s="13">
        <v>78</v>
      </c>
      <c r="F23" s="13">
        <v>82</v>
      </c>
      <c r="G23" s="13">
        <v>61</v>
      </c>
      <c r="H23" s="13"/>
      <c r="I23" s="13"/>
      <c r="J23" s="19">
        <f t="shared" si="2"/>
        <v>6</v>
      </c>
      <c r="K23" s="16">
        <f>SUM(feb!F23 + mrt!J23 + apr!K23+ mei!N23+ jun!J23+ jul!L23+aug!K23+  J23)</f>
        <v>22</v>
      </c>
      <c r="L23" s="17">
        <f t="shared" si="3"/>
        <v>484</v>
      </c>
      <c r="M23" s="18">
        <f>SUM(feb!H23 + mrt!L23 + apr!M23+ mei!P23+ jun!L23+ jul!N23+aug!M23+  L23)</f>
        <v>1915</v>
      </c>
    </row>
    <row r="24" spans="1:13" x14ac:dyDescent="0.2">
      <c r="A24" s="48" t="s">
        <v>40</v>
      </c>
      <c r="B24" s="13"/>
      <c r="C24" s="13"/>
      <c r="D24" s="13"/>
      <c r="E24" s="13"/>
      <c r="F24" s="13"/>
      <c r="G24" s="13"/>
      <c r="H24" s="13"/>
      <c r="I24" s="13"/>
      <c r="J24" s="19">
        <f t="shared" si="2"/>
        <v>0</v>
      </c>
      <c r="K24" s="16">
        <f>SUM(feb!F24 + mrt!J24 + apr!K24+ mei!N24+ jun!J24+ jul!L24+aug!K24+  J24)</f>
        <v>0</v>
      </c>
      <c r="L24" s="17">
        <f t="shared" si="3"/>
        <v>0</v>
      </c>
      <c r="M24" s="18">
        <f>SUM(feb!H24 + mrt!L24 + apr!M24+ mei!P24+ jun!L24+ jul!N24+aug!M24+  L24)</f>
        <v>0</v>
      </c>
    </row>
    <row r="25" spans="1:13" x14ac:dyDescent="0.2">
      <c r="A25" s="48" t="s">
        <v>41</v>
      </c>
      <c r="B25" s="13"/>
      <c r="C25" s="13"/>
      <c r="D25" s="13">
        <v>93</v>
      </c>
      <c r="E25" s="13">
        <v>78</v>
      </c>
      <c r="F25" s="13">
        <v>82</v>
      </c>
      <c r="G25" s="13">
        <v>61</v>
      </c>
      <c r="H25" s="13"/>
      <c r="I25" s="13"/>
      <c r="J25" s="19">
        <f t="shared" si="2"/>
        <v>4</v>
      </c>
      <c r="K25" s="16">
        <f>SUM(feb!F25 + mrt!J25 + apr!K25+ mei!N25+ jun!J25+ jul!L25+aug!K25+  J25)</f>
        <v>15</v>
      </c>
      <c r="L25" s="17">
        <f t="shared" si="3"/>
        <v>314</v>
      </c>
      <c r="M25" s="18">
        <f>SUM(feb!H25 + mrt!L25 + apr!M25+ mei!P25+ jun!L25+ jul!N25+aug!M25+  L25)</f>
        <v>1289</v>
      </c>
    </row>
    <row r="26" spans="1:13" x14ac:dyDescent="0.2">
      <c r="A26" s="48" t="s">
        <v>42</v>
      </c>
      <c r="B26" s="13">
        <v>94</v>
      </c>
      <c r="C26" s="13">
        <v>76</v>
      </c>
      <c r="D26" s="13">
        <v>93</v>
      </c>
      <c r="E26" s="13">
        <v>78</v>
      </c>
      <c r="F26" s="13">
        <v>82</v>
      </c>
      <c r="G26" s="13">
        <v>61</v>
      </c>
      <c r="H26" s="13">
        <v>92</v>
      </c>
      <c r="I26" s="13">
        <v>77</v>
      </c>
      <c r="J26" s="19">
        <f t="shared" si="2"/>
        <v>8</v>
      </c>
      <c r="K26" s="16">
        <f>SUM(feb!F26 + mrt!J26 + apr!K26+ mei!N26+ jun!J26+ jul!L26+aug!K26+  J26)</f>
        <v>25</v>
      </c>
      <c r="L26" s="17">
        <f t="shared" si="3"/>
        <v>653</v>
      </c>
      <c r="M26" s="18">
        <f>SUM(feb!H26 + mrt!L26 + apr!M26+ mei!P26+ jun!L26+ jul!N26+aug!M26+  L26)</f>
        <v>2117</v>
      </c>
    </row>
    <row r="27" spans="1:13" x14ac:dyDescent="0.2">
      <c r="A27" s="48" t="s">
        <v>43</v>
      </c>
      <c r="B27" s="13"/>
      <c r="C27" s="13"/>
      <c r="D27" s="13"/>
      <c r="E27" s="13"/>
      <c r="F27" s="13"/>
      <c r="G27" s="13"/>
      <c r="H27" s="13"/>
      <c r="I27" s="13"/>
      <c r="J27" s="19">
        <f t="shared" si="2"/>
        <v>0</v>
      </c>
      <c r="K27" s="16">
        <f>SUM(feb!F27 + mrt!J27 + apr!K27+ mei!N27+ jun!J27+ jul!L27+aug!K27+  J27)</f>
        <v>0</v>
      </c>
      <c r="L27" s="17">
        <f t="shared" si="3"/>
        <v>0</v>
      </c>
      <c r="M27" s="18">
        <f>SUM(feb!H27 + mrt!L27 + apr!M27+ mei!P27+ jun!L27+ jul!N27+aug!M27+  L27)</f>
        <v>0</v>
      </c>
    </row>
    <row r="28" spans="1:13" x14ac:dyDescent="0.2">
      <c r="A28" s="48" t="s">
        <v>44</v>
      </c>
      <c r="B28" s="13"/>
      <c r="C28" s="13"/>
      <c r="D28" s="13">
        <v>112</v>
      </c>
      <c r="E28" s="13">
        <v>93</v>
      </c>
      <c r="F28" s="13"/>
      <c r="G28" s="13"/>
      <c r="H28" s="13">
        <v>94</v>
      </c>
      <c r="I28" s="13"/>
      <c r="J28" s="19">
        <f t="shared" si="2"/>
        <v>3</v>
      </c>
      <c r="K28" s="16">
        <f>SUM(feb!F28 + mrt!J28 + apr!K28+ mei!N28+ jun!J28+ jul!L28+aug!K28+  J28)</f>
        <v>15</v>
      </c>
      <c r="L28" s="17">
        <f t="shared" si="3"/>
        <v>299</v>
      </c>
      <c r="M28" s="18">
        <f>SUM(feb!H28 + mrt!L28 + apr!M28+ mei!P28+ jun!L28+ jul!N28+aug!M28+  L28)</f>
        <v>1735</v>
      </c>
    </row>
    <row r="29" spans="1:13" x14ac:dyDescent="0.2">
      <c r="A29" s="48" t="s">
        <v>45</v>
      </c>
      <c r="B29" s="13"/>
      <c r="C29" s="13"/>
      <c r="D29" s="13"/>
      <c r="E29" s="13"/>
      <c r="F29" s="13"/>
      <c r="G29" s="13"/>
      <c r="H29" s="13"/>
      <c r="I29" s="13"/>
      <c r="J29" s="19">
        <f t="shared" si="2"/>
        <v>0</v>
      </c>
      <c r="K29" s="16">
        <f>SUM(feb!F29 + mrt!J29 + apr!K29+ mei!N29+ jun!J29+ jul!L29+aug!K29+  J29)</f>
        <v>0</v>
      </c>
      <c r="L29" s="17">
        <f t="shared" si="3"/>
        <v>0</v>
      </c>
      <c r="M29" s="18">
        <f>SUM(feb!H29 + mrt!L29 + apr!M29+ mei!P29+ jun!L29+ jul!N29+aug!M29+  L29)</f>
        <v>0</v>
      </c>
    </row>
    <row r="30" spans="1:13" x14ac:dyDescent="0.2">
      <c r="A30" s="48" t="s">
        <v>46</v>
      </c>
      <c r="B30" s="13"/>
      <c r="C30" s="13"/>
      <c r="D30" s="13"/>
      <c r="E30" s="13"/>
      <c r="F30" s="13"/>
      <c r="G30" s="13"/>
      <c r="H30" s="13"/>
      <c r="I30" s="13"/>
      <c r="J30" s="19">
        <f t="shared" si="2"/>
        <v>0</v>
      </c>
      <c r="K30" s="16">
        <f>SUM(feb!F30 + mrt!J30 + apr!K30+ mei!N30+ jun!J30+ jul!L30+aug!K30+  J30)</f>
        <v>0</v>
      </c>
      <c r="L30" s="17">
        <f t="shared" si="3"/>
        <v>0</v>
      </c>
      <c r="M30" s="18">
        <f>SUM(feb!H30 + mrt!L30 + apr!M30+ mei!P30+ jun!L30+ jul!N30+aug!M30+  L30)</f>
        <v>0</v>
      </c>
    </row>
    <row r="31" spans="1:13" x14ac:dyDescent="0.2">
      <c r="A31" s="48" t="s">
        <v>47</v>
      </c>
      <c r="B31" s="13"/>
      <c r="C31" s="13"/>
      <c r="D31" s="13"/>
      <c r="E31" s="13">
        <v>90</v>
      </c>
      <c r="F31" s="13"/>
      <c r="G31" s="13"/>
      <c r="H31" s="13"/>
      <c r="I31" s="13"/>
      <c r="J31" s="19">
        <f t="shared" si="2"/>
        <v>1</v>
      </c>
      <c r="K31" s="16">
        <f>SUM(feb!F31 + mrt!J31 + apr!K31+ mei!N31+ jun!J31+ jul!L31+aug!K31+  J31)</f>
        <v>4</v>
      </c>
      <c r="L31" s="17">
        <f t="shared" si="3"/>
        <v>90</v>
      </c>
      <c r="M31" s="18">
        <f>SUM(feb!H31 + mrt!L31 + apr!M31+ mei!P31+ jun!L31+ jul!N31+aug!M31+  L31)</f>
        <v>346</v>
      </c>
    </row>
    <row r="32" spans="1:13" x14ac:dyDescent="0.2">
      <c r="A32" s="48" t="s">
        <v>48</v>
      </c>
      <c r="B32" s="13"/>
      <c r="C32" s="13"/>
      <c r="D32" s="13"/>
      <c r="E32" s="13"/>
      <c r="F32" s="13"/>
      <c r="G32" s="13"/>
      <c r="H32" s="13"/>
      <c r="I32" s="13"/>
      <c r="J32" s="19">
        <f t="shared" si="2"/>
        <v>0</v>
      </c>
      <c r="K32" s="16">
        <f>SUM(feb!F32 + mrt!J32 + apr!K32+ mei!N32+ jun!J32+ jul!L32+aug!K32+  J32)</f>
        <v>0</v>
      </c>
      <c r="L32" s="17">
        <f t="shared" si="3"/>
        <v>0</v>
      </c>
      <c r="M32" s="18">
        <f>SUM(feb!H32 + mrt!L32 + apr!M32+ mei!P32+ jun!L32+ jul!N32+aug!M32+  L32)</f>
        <v>0</v>
      </c>
    </row>
    <row r="33" spans="1:13" x14ac:dyDescent="0.2">
      <c r="A33" s="48" t="s">
        <v>49</v>
      </c>
      <c r="B33" s="13">
        <v>107</v>
      </c>
      <c r="C33" s="13">
        <v>76</v>
      </c>
      <c r="D33" s="13">
        <v>112</v>
      </c>
      <c r="E33" s="13"/>
      <c r="F33" s="13">
        <v>89</v>
      </c>
      <c r="G33" s="13">
        <v>61</v>
      </c>
      <c r="H33" s="13">
        <v>94</v>
      </c>
      <c r="I33" s="13">
        <v>67</v>
      </c>
      <c r="J33" s="19">
        <f t="shared" si="2"/>
        <v>7</v>
      </c>
      <c r="K33" s="16">
        <f>SUM(feb!F33 + mrt!J33 + apr!K33+ mei!N33+ jun!J33+ jul!L33+aug!K33+  J33)</f>
        <v>23</v>
      </c>
      <c r="L33" s="17">
        <f t="shared" si="3"/>
        <v>606</v>
      </c>
      <c r="M33" s="18">
        <f>SUM(feb!H33 + mrt!L33 + apr!M33+ mei!P33+ jun!L33+ jul!N33+aug!M33+  L33)</f>
        <v>2432</v>
      </c>
    </row>
    <row r="34" spans="1:13" x14ac:dyDescent="0.2">
      <c r="A34" s="48" t="s">
        <v>50</v>
      </c>
      <c r="B34" s="13"/>
      <c r="C34" s="13"/>
      <c r="D34" s="13"/>
      <c r="E34" s="13"/>
      <c r="F34" s="13"/>
      <c r="G34" s="13"/>
      <c r="H34" s="13"/>
      <c r="I34" s="13"/>
      <c r="J34" s="19">
        <f t="shared" si="2"/>
        <v>0</v>
      </c>
      <c r="K34" s="16">
        <f>SUM(feb!F34 + mrt!J34 + apr!K34+ mei!N34+ jun!J34+ jul!L34+aug!K34+  J34)</f>
        <v>0</v>
      </c>
      <c r="L34" s="17">
        <f t="shared" si="3"/>
        <v>0</v>
      </c>
      <c r="M34" s="18">
        <f>SUM(feb!H34 + mrt!L34 + apr!M34+ mei!P34+ jun!L34+ jul!N34+aug!M34+  L34)</f>
        <v>0</v>
      </c>
    </row>
    <row r="35" spans="1:13" x14ac:dyDescent="0.2">
      <c r="A35" s="48" t="s">
        <v>51</v>
      </c>
      <c r="B35" s="13"/>
      <c r="C35" s="13">
        <v>51</v>
      </c>
      <c r="D35" s="13"/>
      <c r="E35" s="13">
        <v>65</v>
      </c>
      <c r="F35" s="13">
        <v>75</v>
      </c>
      <c r="G35" s="13">
        <v>42</v>
      </c>
      <c r="H35" s="13"/>
      <c r="I35" s="13">
        <v>42</v>
      </c>
      <c r="J35" s="19">
        <f t="shared" si="2"/>
        <v>5</v>
      </c>
      <c r="K35" s="16">
        <f>SUM(feb!F35 + mrt!J35 + apr!K35+ mei!N35+ jun!J35+ jul!L35+aug!K35+  J35)</f>
        <v>10</v>
      </c>
      <c r="L35" s="17">
        <f t="shared" si="3"/>
        <v>275</v>
      </c>
      <c r="M35" s="18">
        <f>SUM(feb!H35 + mrt!L35 + apr!M35+ mei!P35+ jun!L35+ jul!N35+aug!M35+  L35)</f>
        <v>534</v>
      </c>
    </row>
    <row r="36" spans="1:13" x14ac:dyDescent="0.2">
      <c r="A36" s="48" t="s">
        <v>52</v>
      </c>
      <c r="B36" s="13"/>
      <c r="C36" s="13">
        <v>85</v>
      </c>
      <c r="D36" s="13"/>
      <c r="E36" s="13">
        <v>90</v>
      </c>
      <c r="F36" s="13"/>
      <c r="G36" s="13"/>
      <c r="H36" s="13">
        <v>97</v>
      </c>
      <c r="I36" s="13"/>
      <c r="J36" s="19">
        <f t="shared" si="2"/>
        <v>3</v>
      </c>
      <c r="K36" s="16">
        <f>SUM(feb!F36 + mrt!J36 + apr!K36+ mei!N36+ jun!J36+ jul!L36+aug!K36+  J36)</f>
        <v>14</v>
      </c>
      <c r="L36" s="17">
        <f t="shared" si="3"/>
        <v>272</v>
      </c>
      <c r="M36" s="18">
        <f>SUM(feb!H36 + mrt!L36 + apr!M36+ mei!P36+ jun!L36+ jul!N36+aug!M36+  L36)</f>
        <v>1336</v>
      </c>
    </row>
    <row r="37" spans="1:13" x14ac:dyDescent="0.2">
      <c r="A37" s="48" t="s">
        <v>53</v>
      </c>
      <c r="B37" s="13"/>
      <c r="C37" s="13"/>
      <c r="D37" s="13"/>
      <c r="E37" s="13">
        <v>90</v>
      </c>
      <c r="F37" s="13"/>
      <c r="G37" s="13"/>
      <c r="H37" s="13"/>
      <c r="I37" s="13"/>
      <c r="J37" s="19">
        <f t="shared" si="2"/>
        <v>1</v>
      </c>
      <c r="K37" s="16">
        <f>SUM(feb!F37 + mrt!J37 + apr!K37+ mei!N37+ jun!J37+ jul!L37+aug!K37+  J37)</f>
        <v>1</v>
      </c>
      <c r="L37" s="17">
        <f t="shared" si="3"/>
        <v>90</v>
      </c>
      <c r="M37" s="18">
        <f>SUM(feb!H37 + mrt!L37 + apr!M37+ mei!P37+ jun!L37+ jul!N37+aug!M37+  L37)</f>
        <v>90</v>
      </c>
    </row>
    <row r="38" spans="1:13" x14ac:dyDescent="0.2">
      <c r="A38" s="48" t="s">
        <v>54</v>
      </c>
      <c r="B38" s="13"/>
      <c r="C38" s="13">
        <v>85</v>
      </c>
      <c r="D38" s="13"/>
      <c r="E38" s="13"/>
      <c r="F38" s="13"/>
      <c r="G38" s="13"/>
      <c r="H38" s="13">
        <v>97</v>
      </c>
      <c r="I38" s="13"/>
      <c r="J38" s="19">
        <f t="shared" si="2"/>
        <v>2</v>
      </c>
      <c r="K38" s="16">
        <f>SUM(feb!F38 + mrt!J38 + apr!K38+ mei!N38+ jun!J38+ jul!L38+aug!K38+  J38)</f>
        <v>12</v>
      </c>
      <c r="L38" s="17">
        <f t="shared" si="3"/>
        <v>182</v>
      </c>
      <c r="M38" s="18">
        <f>SUM(feb!H38 + mrt!L38 + apr!M38+ mei!P38+ jun!L38+ jul!N38+aug!M38+  L38)</f>
        <v>1146</v>
      </c>
    </row>
    <row r="39" spans="1:13" x14ac:dyDescent="0.2">
      <c r="A39" s="48" t="s">
        <v>55</v>
      </c>
      <c r="B39" s="13"/>
      <c r="C39" s="13"/>
      <c r="D39" s="13"/>
      <c r="E39" s="13"/>
      <c r="F39" s="13"/>
      <c r="G39" s="13"/>
      <c r="H39" s="13"/>
      <c r="I39" s="13"/>
      <c r="J39" s="19">
        <f t="shared" si="2"/>
        <v>0</v>
      </c>
      <c r="K39" s="16">
        <f>SUM(feb!F39 + mrt!J39 + apr!K39+ mei!N39+ jun!J39+ jul!L39+aug!K39+  J39)</f>
        <v>0</v>
      </c>
      <c r="L39" s="17">
        <f t="shared" si="3"/>
        <v>0</v>
      </c>
      <c r="M39" s="18">
        <f>SUM(feb!H39 + mrt!L39 + apr!M39+ mei!P39+ jun!L39+ jul!N39+aug!M39+  L39)</f>
        <v>0</v>
      </c>
    </row>
    <row r="40" spans="1:13" x14ac:dyDescent="0.2">
      <c r="A40" s="48" t="s">
        <v>56</v>
      </c>
      <c r="B40" s="13">
        <v>94</v>
      </c>
      <c r="C40" s="13">
        <v>76</v>
      </c>
      <c r="D40" s="13">
        <v>112</v>
      </c>
      <c r="E40" s="13"/>
      <c r="F40" s="13"/>
      <c r="G40" s="13">
        <v>60</v>
      </c>
      <c r="H40" s="13">
        <v>94</v>
      </c>
      <c r="I40" s="13"/>
      <c r="J40" s="19">
        <f t="shared" si="2"/>
        <v>5</v>
      </c>
      <c r="K40" s="16">
        <f>SUM(feb!F40 + mrt!J40 + apr!K40+ mei!N40+ jun!J40+ jul!L40+aug!K40+  J40)</f>
        <v>14</v>
      </c>
      <c r="L40" s="17">
        <f t="shared" si="3"/>
        <v>436</v>
      </c>
      <c r="M40" s="18">
        <f>SUM(feb!H40 + mrt!L40 + apr!M40+ mei!P40+ jun!L40+ jul!N40+aug!M40+  L40)</f>
        <v>1431</v>
      </c>
    </row>
    <row r="41" spans="1:13" x14ac:dyDescent="0.2">
      <c r="A41" s="48" t="s">
        <v>57</v>
      </c>
      <c r="B41" s="13"/>
      <c r="C41" s="13">
        <v>51</v>
      </c>
      <c r="D41" s="13"/>
      <c r="E41" s="13">
        <v>65</v>
      </c>
      <c r="F41" s="13">
        <v>75</v>
      </c>
      <c r="G41" s="13">
        <v>42</v>
      </c>
      <c r="H41" s="13"/>
      <c r="I41" s="13">
        <v>42</v>
      </c>
      <c r="J41" s="19">
        <f t="shared" si="2"/>
        <v>5</v>
      </c>
      <c r="K41" s="16">
        <f>SUM(feb!F41 + mrt!J41 + apr!K41+ mei!N41+ jun!J41+ jul!L41+aug!K41+  J41)</f>
        <v>11</v>
      </c>
      <c r="L41" s="17">
        <f t="shared" si="3"/>
        <v>275</v>
      </c>
      <c r="M41" s="18">
        <f>SUM(feb!H41 + mrt!L41 + apr!M41+ mei!P41+ jun!L41+ jul!N41+aug!M41+  L41)</f>
        <v>590</v>
      </c>
    </row>
    <row r="42" spans="1:13" x14ac:dyDescent="0.2">
      <c r="A42" s="48" t="s">
        <v>58</v>
      </c>
      <c r="B42" s="13"/>
      <c r="C42" s="13"/>
      <c r="D42" s="13"/>
      <c r="E42" s="13"/>
      <c r="F42" s="13"/>
      <c r="G42" s="13"/>
      <c r="H42" s="13"/>
      <c r="I42" s="13"/>
      <c r="J42" s="19">
        <f t="shared" si="2"/>
        <v>0</v>
      </c>
      <c r="K42" s="16">
        <f>SUM(feb!F42 + mrt!J42 + apr!K42+ mei!N42+ jun!J42+ jul!L42+aug!K42+  J42)</f>
        <v>0</v>
      </c>
      <c r="L42" s="17">
        <f t="shared" si="3"/>
        <v>0</v>
      </c>
      <c r="M42" s="18">
        <f>SUM(feb!H42 + mrt!L42 + apr!M42+ mei!P42+ jun!L42+ jul!N42+aug!M42+  L42)</f>
        <v>0</v>
      </c>
    </row>
    <row r="43" spans="1:13" x14ac:dyDescent="0.2">
      <c r="A43" s="48" t="s">
        <v>59</v>
      </c>
      <c r="B43" s="13"/>
      <c r="C43" s="13"/>
      <c r="D43" s="13"/>
      <c r="E43" s="13"/>
      <c r="F43" s="13"/>
      <c r="G43" s="13"/>
      <c r="H43" s="13"/>
      <c r="I43" s="13"/>
      <c r="J43" s="19">
        <f t="shared" si="2"/>
        <v>0</v>
      </c>
      <c r="K43" s="16">
        <f>SUM(feb!F43 + mrt!J43 + apr!K43+ mei!N43+ jun!J43+ jul!L43+aug!K43+  J43)</f>
        <v>0</v>
      </c>
      <c r="L43" s="17">
        <f t="shared" si="3"/>
        <v>0</v>
      </c>
      <c r="M43" s="18">
        <f>SUM(feb!H43 + mrt!L43 + apr!M43+ mei!P43+ jun!L43+ jul!N43+aug!M43+  L43)</f>
        <v>0</v>
      </c>
    </row>
    <row r="44" spans="1:13" x14ac:dyDescent="0.2">
      <c r="A44" s="48" t="s">
        <v>60</v>
      </c>
      <c r="B44" s="13">
        <v>83</v>
      </c>
      <c r="C44" s="13">
        <v>51</v>
      </c>
      <c r="D44" s="13">
        <v>88</v>
      </c>
      <c r="E44" s="13">
        <v>65</v>
      </c>
      <c r="F44" s="13">
        <v>75</v>
      </c>
      <c r="G44" s="13"/>
      <c r="H44" s="13">
        <v>75</v>
      </c>
      <c r="I44" s="13"/>
      <c r="J44" s="19">
        <f t="shared" si="2"/>
        <v>6</v>
      </c>
      <c r="K44" s="16">
        <f>SUM(feb!F44 + mrt!J44 + apr!K44+ mei!N44+ jun!J44+ jul!L44+aug!K44+  J44)</f>
        <v>24</v>
      </c>
      <c r="L44" s="17">
        <f t="shared" si="3"/>
        <v>437</v>
      </c>
      <c r="M44" s="18">
        <f>SUM(feb!H44 + mrt!L44 + apr!M44+ mei!P44+ jun!L44+ jul!N44+aug!M44+  L44)</f>
        <v>1856</v>
      </c>
    </row>
    <row r="45" spans="1:13" x14ac:dyDescent="0.2">
      <c r="A45" s="48" t="s">
        <v>61</v>
      </c>
      <c r="B45" s="13">
        <v>107</v>
      </c>
      <c r="C45" s="13"/>
      <c r="D45" s="13">
        <v>112</v>
      </c>
      <c r="E45" s="13"/>
      <c r="F45" s="13">
        <v>89</v>
      </c>
      <c r="G45" s="13">
        <v>61</v>
      </c>
      <c r="H45" s="13">
        <v>94</v>
      </c>
      <c r="I45" s="13"/>
      <c r="J45" s="19">
        <f t="shared" si="2"/>
        <v>5</v>
      </c>
      <c r="K45" s="16">
        <f>SUM(feb!F45 + mrt!J45 + apr!K45+ mei!N45+ jun!J45+ jul!L45+aug!K45+  J45)</f>
        <v>12</v>
      </c>
      <c r="L45" s="17">
        <f t="shared" si="3"/>
        <v>463</v>
      </c>
      <c r="M45" s="18">
        <f>SUM(feb!H45 + mrt!L45 + apr!M45+ mei!P45+ jun!L45+ jul!N45+aug!M45+  L45)</f>
        <v>1350</v>
      </c>
    </row>
    <row r="46" spans="1:13" x14ac:dyDescent="0.2">
      <c r="A46" s="48" t="s">
        <v>62</v>
      </c>
      <c r="B46" s="13"/>
      <c r="C46" s="13"/>
      <c r="D46" s="13"/>
      <c r="E46" s="13"/>
      <c r="F46" s="13"/>
      <c r="G46" s="13"/>
      <c r="H46" s="13"/>
      <c r="I46" s="13"/>
      <c r="J46" s="19">
        <f t="shared" si="2"/>
        <v>0</v>
      </c>
      <c r="K46" s="16">
        <f>SUM(feb!F46 + mrt!J46 + apr!K46+ mei!N46+ jun!J46+ jul!L46+aug!K46+  J46)</f>
        <v>0</v>
      </c>
      <c r="L46" s="17">
        <f t="shared" si="3"/>
        <v>0</v>
      </c>
      <c r="M46" s="18">
        <f>SUM(feb!H46 + mrt!L46 + apr!M46+ mei!P46+ jun!L46+ jul!N46+aug!M46+  L46)</f>
        <v>0</v>
      </c>
    </row>
    <row r="47" spans="1:13" x14ac:dyDescent="0.2">
      <c r="A47" s="48" t="s">
        <v>63</v>
      </c>
      <c r="B47" s="13"/>
      <c r="C47" s="13"/>
      <c r="D47" s="13"/>
      <c r="E47" s="13"/>
      <c r="F47" s="13"/>
      <c r="G47" s="13"/>
      <c r="H47" s="13"/>
      <c r="I47" s="13"/>
      <c r="J47" s="19">
        <f t="shared" si="2"/>
        <v>0</v>
      </c>
      <c r="K47" s="16">
        <f>SUM(feb!F47 + mrt!J47 + apr!K47+ mei!N47+ jun!J47+ jul!L47+aug!K47+  J47)</f>
        <v>0</v>
      </c>
      <c r="L47" s="17">
        <f t="shared" si="3"/>
        <v>0</v>
      </c>
      <c r="M47" s="18">
        <f>SUM(feb!H47 + mrt!L47 + apr!M47+ mei!P47+ jun!L47+ jul!N47+aug!M47+  L47)</f>
        <v>0</v>
      </c>
    </row>
    <row r="48" spans="1:13" x14ac:dyDescent="0.2">
      <c r="A48" s="48" t="s">
        <v>64</v>
      </c>
      <c r="B48" s="13"/>
      <c r="C48" s="13"/>
      <c r="D48" s="13"/>
      <c r="E48" s="13"/>
      <c r="F48" s="13"/>
      <c r="G48" s="13"/>
      <c r="H48" s="13"/>
      <c r="I48" s="13"/>
      <c r="J48" s="19">
        <f t="shared" si="2"/>
        <v>0</v>
      </c>
      <c r="K48" s="16">
        <f>SUM(feb!F48 + mrt!J48 + apr!K48+ mei!N48+ jun!J48+ jul!L48+aug!K48+  J48)</f>
        <v>0</v>
      </c>
      <c r="L48" s="17">
        <f t="shared" si="3"/>
        <v>0</v>
      </c>
      <c r="M48" s="18">
        <f>SUM(feb!H48 + mrt!L48 + apr!M48+ mei!P48+ jun!L48+ jul!N48+aug!M48+  L48)</f>
        <v>0</v>
      </c>
    </row>
    <row r="49" spans="1:13" x14ac:dyDescent="0.2">
      <c r="A49" s="48" t="s">
        <v>65</v>
      </c>
      <c r="B49" s="13">
        <v>94</v>
      </c>
      <c r="C49" s="13"/>
      <c r="D49" s="13">
        <v>93</v>
      </c>
      <c r="E49" s="13"/>
      <c r="F49" s="13">
        <v>82</v>
      </c>
      <c r="G49" s="13">
        <v>61</v>
      </c>
      <c r="H49" s="13">
        <v>92</v>
      </c>
      <c r="I49" s="13">
        <v>77</v>
      </c>
      <c r="J49" s="19">
        <f t="shared" si="2"/>
        <v>6</v>
      </c>
      <c r="K49" s="16">
        <f>SUM(feb!F49 + mrt!J49 + apr!K49+ mei!N49+ jun!J49+ jul!L49+aug!K49+  J49)</f>
        <v>22</v>
      </c>
      <c r="L49" s="17">
        <f t="shared" si="3"/>
        <v>499</v>
      </c>
      <c r="M49" s="18">
        <f>SUM(feb!H49 + mrt!L49 + apr!M49+ mei!P49+ jun!L49+ jul!N49+aug!M49+  L49)</f>
        <v>1918</v>
      </c>
    </row>
    <row r="50" spans="1:13" x14ac:dyDescent="0.2">
      <c r="A50" s="48" t="s">
        <v>66</v>
      </c>
      <c r="B50" s="13"/>
      <c r="C50" s="13"/>
      <c r="D50" s="13"/>
      <c r="E50" s="13"/>
      <c r="F50" s="13"/>
      <c r="G50" s="13"/>
      <c r="H50" s="13"/>
      <c r="I50" s="13"/>
      <c r="J50" s="19">
        <f t="shared" si="2"/>
        <v>0</v>
      </c>
      <c r="K50" s="16">
        <f>SUM(feb!F50 + mrt!J50 + apr!K50+ mei!N50+ jun!J50+ jul!L50+aug!K50+  J50)</f>
        <v>4</v>
      </c>
      <c r="L50" s="17">
        <f t="shared" si="3"/>
        <v>0</v>
      </c>
      <c r="M50" s="18">
        <f>SUM(feb!H50 + mrt!L50 + apr!M50+ mei!P50+ jun!L50+ jul!N50+aug!M50+  L50)</f>
        <v>360</v>
      </c>
    </row>
    <row r="51" spans="1:13" x14ac:dyDescent="0.2">
      <c r="A51" s="48" t="s">
        <v>67</v>
      </c>
      <c r="B51" s="13"/>
      <c r="C51" s="13"/>
      <c r="D51" s="13"/>
      <c r="E51" s="13">
        <v>78</v>
      </c>
      <c r="F51" s="13"/>
      <c r="G51" s="13">
        <v>60</v>
      </c>
      <c r="H51" s="13">
        <v>94</v>
      </c>
      <c r="I51" s="13"/>
      <c r="J51" s="19">
        <f t="shared" si="2"/>
        <v>3</v>
      </c>
      <c r="K51" s="16">
        <f>SUM(feb!F51 + mrt!J51 + apr!K51+ mei!N51+ jun!J51+ jul!L51+aug!K51+  J51)</f>
        <v>9</v>
      </c>
      <c r="L51" s="17">
        <f t="shared" si="3"/>
        <v>232</v>
      </c>
      <c r="M51" s="18">
        <f>SUM(feb!H51 + mrt!L51 + apr!M51+ mei!P51+ jun!L51+ jul!N51+aug!M51+  L51)</f>
        <v>822</v>
      </c>
    </row>
    <row r="52" spans="1:13" x14ac:dyDescent="0.2">
      <c r="A52" s="48" t="s">
        <v>68</v>
      </c>
      <c r="B52" s="13"/>
      <c r="C52" s="13"/>
      <c r="D52" s="13"/>
      <c r="E52" s="13">
        <v>65</v>
      </c>
      <c r="F52" s="13">
        <v>75</v>
      </c>
      <c r="G52" s="13">
        <v>42</v>
      </c>
      <c r="H52" s="13">
        <v>75</v>
      </c>
      <c r="I52" s="13">
        <v>42</v>
      </c>
      <c r="J52" s="19">
        <f t="shared" si="2"/>
        <v>5</v>
      </c>
      <c r="K52" s="16">
        <f>SUM(feb!F52 + mrt!J52 + apr!K52+ mei!N52+ jun!J52+ jul!L52+aug!K52+  J52)</f>
        <v>19</v>
      </c>
      <c r="L52" s="17">
        <f t="shared" si="3"/>
        <v>299</v>
      </c>
      <c r="M52" s="18">
        <f>SUM(feb!H52 + mrt!L52 + apr!M52+ mei!P52+ jun!L52+ jul!N52+aug!M52+  L52)</f>
        <v>1032</v>
      </c>
    </row>
    <row r="53" spans="1:13" x14ac:dyDescent="0.2">
      <c r="A53" s="48" t="s">
        <v>69</v>
      </c>
      <c r="B53" s="13"/>
      <c r="C53" s="13"/>
      <c r="D53" s="13"/>
      <c r="E53" s="13"/>
      <c r="F53" s="13"/>
      <c r="G53" s="13">
        <v>42</v>
      </c>
      <c r="H53" s="13"/>
      <c r="I53" s="13"/>
      <c r="J53" s="19">
        <f t="shared" si="2"/>
        <v>1</v>
      </c>
      <c r="K53" s="16">
        <f>SUM(feb!F53 + mrt!J53 + apr!K53+ mei!N53+ jun!J53+ jul!L53+aug!K53+  J53)</f>
        <v>8</v>
      </c>
      <c r="L53" s="17">
        <f t="shared" si="3"/>
        <v>42</v>
      </c>
      <c r="M53" s="18">
        <f>SUM(feb!H53 + mrt!L53 + apr!M53+ mei!P53+ jun!L53+ jul!N53+aug!M53+  L53)</f>
        <v>395</v>
      </c>
    </row>
    <row r="54" spans="1:13" x14ac:dyDescent="0.2">
      <c r="A54" s="50" t="s">
        <v>73</v>
      </c>
      <c r="B54" s="13"/>
      <c r="C54" s="13"/>
      <c r="D54" s="13"/>
      <c r="E54" s="13"/>
      <c r="F54" s="13"/>
      <c r="G54" s="13"/>
      <c r="H54" s="13"/>
      <c r="I54" s="13">
        <v>67</v>
      </c>
      <c r="J54" s="19">
        <f t="shared" si="2"/>
        <v>1</v>
      </c>
      <c r="K54" s="16">
        <f>SUM(feb!F54 + mrt!J54 + apr!K54+ mei!N54+ jun!J54+ jul!L54+aug!K54+  J54)</f>
        <v>13</v>
      </c>
      <c r="L54" s="17">
        <f t="shared" si="3"/>
        <v>67</v>
      </c>
      <c r="M54" s="18">
        <f>SUM(feb!H54 + mrt!L54 + apr!M54+ mei!P54+ jun!L54+ jul!N54+aug!M54+  L54)</f>
        <v>1358</v>
      </c>
    </row>
    <row r="55" spans="1:13" x14ac:dyDescent="0.2">
      <c r="A55" s="50" t="s">
        <v>74</v>
      </c>
      <c r="B55" s="13"/>
      <c r="C55" s="13"/>
      <c r="D55" s="13"/>
      <c r="E55" s="13"/>
      <c r="F55" s="13">
        <v>75</v>
      </c>
      <c r="G55" s="13">
        <v>42</v>
      </c>
      <c r="H55" s="13"/>
      <c r="I55" s="13"/>
      <c r="J55" s="19">
        <f t="shared" si="2"/>
        <v>2</v>
      </c>
      <c r="K55" s="16">
        <f>SUM(feb!F55 + mrt!J55 + apr!K55+ mei!N55+ jun!J55+ jul!L55+aug!K55+  J55)</f>
        <v>3</v>
      </c>
      <c r="L55" s="17">
        <f t="shared" si="3"/>
        <v>117</v>
      </c>
      <c r="M55" s="18">
        <f>SUM(feb!H55 + mrt!L55 + apr!M55+ mei!P55+ jun!L55+ jul!N55+aug!M55+  L55)</f>
        <v>170</v>
      </c>
    </row>
    <row r="56" spans="1:13" x14ac:dyDescent="0.2">
      <c r="A56" s="50" t="s">
        <v>75</v>
      </c>
      <c r="B56" s="13"/>
      <c r="C56" s="13"/>
      <c r="D56" s="13"/>
      <c r="E56" s="13"/>
      <c r="F56" s="13"/>
      <c r="G56" s="13"/>
      <c r="H56" s="13"/>
      <c r="I56" s="13"/>
      <c r="J56" s="19">
        <f t="shared" si="2"/>
        <v>0</v>
      </c>
      <c r="K56" s="16">
        <f>SUM(feb!F56 + mrt!J56 + apr!K56+ mei!N56+ jun!J56+ jul!L56+aug!K56+  J56)</f>
        <v>0</v>
      </c>
      <c r="L56" s="17">
        <f t="shared" si="3"/>
        <v>0</v>
      </c>
      <c r="M56" s="18">
        <f>SUM(feb!H56 + mrt!L56 + apr!M56+ mei!P56+ jun!L56+ jul!N56+aug!M56+  L56)</f>
        <v>0</v>
      </c>
    </row>
    <row r="57" spans="1:13" x14ac:dyDescent="0.2">
      <c r="A57" s="50" t="s">
        <v>76</v>
      </c>
      <c r="B57" s="13"/>
      <c r="C57" s="13">
        <v>76</v>
      </c>
      <c r="D57" s="13">
        <v>93</v>
      </c>
      <c r="E57" s="13">
        <v>78</v>
      </c>
      <c r="F57" s="13">
        <v>82</v>
      </c>
      <c r="G57" s="13">
        <v>61</v>
      </c>
      <c r="H57" s="13">
        <v>92</v>
      </c>
      <c r="I57" s="13"/>
      <c r="J57" s="19">
        <f t="shared" si="2"/>
        <v>6</v>
      </c>
      <c r="K57" s="16">
        <f>SUM(feb!F57 + mrt!J57 + apr!K57+ mei!N57+ jun!J57+ jul!L57+aug!K57+  J57)</f>
        <v>24</v>
      </c>
      <c r="L57" s="17">
        <f t="shared" si="3"/>
        <v>482</v>
      </c>
      <c r="M57" s="18">
        <f>SUM(feb!H57 + mrt!L57 + apr!M57+ mei!P57+ jun!L57+ jul!N57+aug!M57+  L57)</f>
        <v>2096</v>
      </c>
    </row>
    <row r="58" spans="1:13" x14ac:dyDescent="0.2">
      <c r="A58" s="50" t="s">
        <v>77</v>
      </c>
      <c r="B58" s="13">
        <v>94</v>
      </c>
      <c r="C58" s="13">
        <v>76</v>
      </c>
      <c r="D58" s="13">
        <v>93</v>
      </c>
      <c r="E58" s="13">
        <v>78</v>
      </c>
      <c r="F58" s="13">
        <v>82</v>
      </c>
      <c r="G58" s="13">
        <v>61</v>
      </c>
      <c r="H58" s="13">
        <v>92</v>
      </c>
      <c r="I58" s="13">
        <v>77</v>
      </c>
      <c r="J58" s="19">
        <f t="shared" si="2"/>
        <v>8</v>
      </c>
      <c r="K58" s="16">
        <f>SUM(feb!F58 + mrt!J58 + apr!K58+ mei!N58+ jun!J58+ jul!L58+aug!K58+  J58)</f>
        <v>26</v>
      </c>
      <c r="L58" s="17">
        <f t="shared" si="3"/>
        <v>653</v>
      </c>
      <c r="M58" s="18">
        <f>SUM(feb!H58 + mrt!L58 + apr!M58+ mei!P58+ jun!L58+ jul!N58+aug!M58+  L58)</f>
        <v>2214</v>
      </c>
    </row>
    <row r="59" spans="1:13" x14ac:dyDescent="0.2">
      <c r="A59" s="50" t="s">
        <v>78</v>
      </c>
      <c r="B59" s="13"/>
      <c r="C59" s="13">
        <v>76</v>
      </c>
      <c r="D59" s="13"/>
      <c r="E59" s="13"/>
      <c r="F59" s="13"/>
      <c r="G59" s="13"/>
      <c r="H59" s="13">
        <v>92</v>
      </c>
      <c r="I59" s="13">
        <v>77</v>
      </c>
      <c r="J59" s="19">
        <f t="shared" si="2"/>
        <v>3</v>
      </c>
      <c r="K59" s="16">
        <f>SUM(feb!F59 + mrt!J59 + apr!K59+ mei!N59+ jun!J59+ jul!L59+aug!K59+  J59)</f>
        <v>9</v>
      </c>
      <c r="L59" s="17">
        <f t="shared" si="3"/>
        <v>245</v>
      </c>
      <c r="M59" s="18">
        <f>SUM(feb!H59 + mrt!L59 + apr!M59+ mei!P59+ jun!L59+ jul!N59+aug!M59+  L59)</f>
        <v>736</v>
      </c>
    </row>
    <row r="60" spans="1:13" x14ac:dyDescent="0.2">
      <c r="A60" s="50" t="s">
        <v>79</v>
      </c>
      <c r="B60" s="13"/>
      <c r="C60" s="13"/>
      <c r="D60" s="13"/>
      <c r="E60" s="13"/>
      <c r="F60" s="13"/>
      <c r="G60" s="13"/>
      <c r="H60" s="13"/>
      <c r="I60" s="13"/>
      <c r="J60" s="19">
        <f t="shared" si="2"/>
        <v>0</v>
      </c>
      <c r="K60" s="16">
        <f>SUM(feb!F60 + mrt!J60 + apr!K60+ mei!N60+ jun!J60+ jul!L60+aug!K60+  J60)</f>
        <v>0</v>
      </c>
      <c r="L60" s="17">
        <f t="shared" si="3"/>
        <v>0</v>
      </c>
      <c r="M60" s="18">
        <f>SUM(feb!H60 + mrt!L60 + apr!M60+ mei!P60+ jun!L60+ jul!N60+aug!M60+  L60)</f>
        <v>0</v>
      </c>
    </row>
    <row r="61" spans="1:13" x14ac:dyDescent="0.2">
      <c r="A61" s="50" t="s">
        <v>80</v>
      </c>
      <c r="B61" s="13"/>
      <c r="C61" s="13"/>
      <c r="D61" s="13"/>
      <c r="E61" s="13"/>
      <c r="F61" s="13"/>
      <c r="G61" s="13"/>
      <c r="H61" s="13"/>
      <c r="I61" s="13"/>
      <c r="J61" s="19">
        <f t="shared" si="2"/>
        <v>0</v>
      </c>
      <c r="K61" s="16">
        <f>SUM(feb!F61 + mrt!J61 + apr!K61+ mei!N61+ jun!J61+ jul!L61+aug!K61+  J61)</f>
        <v>0</v>
      </c>
      <c r="L61" s="17">
        <f t="shared" si="3"/>
        <v>0</v>
      </c>
      <c r="M61" s="18">
        <f>SUM(feb!H61 + mrt!L61 + apr!M61+ mei!P61+ jun!L61+ jul!N61+aug!M61+  L61)</f>
        <v>0</v>
      </c>
    </row>
    <row r="62" spans="1:13" x14ac:dyDescent="0.2">
      <c r="A62" s="50" t="s">
        <v>81</v>
      </c>
      <c r="B62" s="13"/>
      <c r="C62" s="13"/>
      <c r="D62" s="13"/>
      <c r="E62" s="13">
        <v>45</v>
      </c>
      <c r="F62" s="13"/>
      <c r="G62" s="13">
        <v>42</v>
      </c>
      <c r="H62" s="13"/>
      <c r="I62" s="13"/>
      <c r="J62" s="19">
        <f t="shared" si="2"/>
        <v>2</v>
      </c>
      <c r="K62" s="16">
        <f>SUM(feb!F62 + mrt!J62 + apr!K62+ mei!N62+ jun!J62+ jul!L62+aug!K62+  J62)</f>
        <v>9</v>
      </c>
      <c r="L62" s="17">
        <f t="shared" si="3"/>
        <v>87</v>
      </c>
      <c r="M62" s="18">
        <f>SUM(feb!H62 + mrt!L62 + apr!M62+ mei!P62+ jun!L62+ jul!N62+aug!M62+  L62)</f>
        <v>434</v>
      </c>
    </row>
    <row r="63" spans="1:13" x14ac:dyDescent="0.2">
      <c r="A63" s="50" t="s">
        <v>82</v>
      </c>
      <c r="B63" s="13"/>
      <c r="C63" s="13"/>
      <c r="D63" s="13"/>
      <c r="E63" s="13"/>
      <c r="F63" s="13"/>
      <c r="G63" s="13">
        <v>42</v>
      </c>
      <c r="H63" s="13"/>
      <c r="I63" s="13"/>
      <c r="J63" s="19">
        <f t="shared" si="2"/>
        <v>1</v>
      </c>
      <c r="K63" s="16">
        <f>SUM(feb!F63 + mrt!J63 + apr!K63+ mei!N63+ jun!J63+ jul!L63+aug!K63+  J63)</f>
        <v>1</v>
      </c>
      <c r="L63" s="17">
        <f t="shared" si="3"/>
        <v>42</v>
      </c>
      <c r="M63" s="18">
        <f>SUM(feb!H63 + mrt!L63 + apr!M63+ mei!P63+ jun!L63+ jul!N63+aug!M63+  L63)</f>
        <v>42</v>
      </c>
    </row>
    <row r="64" spans="1:13" x14ac:dyDescent="0.2">
      <c r="A64" s="50" t="s">
        <v>83</v>
      </c>
      <c r="B64" s="13"/>
      <c r="C64" s="13"/>
      <c r="D64" s="13"/>
      <c r="E64" s="13">
        <v>90</v>
      </c>
      <c r="F64" s="13">
        <v>89</v>
      </c>
      <c r="G64" s="13">
        <v>60</v>
      </c>
      <c r="H64" s="13">
        <v>97</v>
      </c>
      <c r="I64" s="13"/>
      <c r="J64" s="19">
        <f t="shared" si="2"/>
        <v>4</v>
      </c>
      <c r="K64" s="16">
        <f>SUM(feb!F64 + mrt!J64 + apr!K64+ mei!N64+ jun!J64+ jul!L64+aug!K64+  J64)</f>
        <v>14</v>
      </c>
      <c r="L64" s="17">
        <f t="shared" si="3"/>
        <v>336</v>
      </c>
      <c r="M64" s="18">
        <f>SUM(feb!H64 + mrt!L64 + apr!M64+ mei!P64+ jun!L64+ jul!N64+aug!M64+  L64)</f>
        <v>1256</v>
      </c>
    </row>
    <row r="65" spans="1:13" x14ac:dyDescent="0.2">
      <c r="A65" s="50" t="s">
        <v>84</v>
      </c>
      <c r="B65" s="13"/>
      <c r="C65" s="13"/>
      <c r="D65" s="13"/>
      <c r="E65" s="13"/>
      <c r="F65" s="13"/>
      <c r="G65" s="13"/>
      <c r="H65" s="13"/>
      <c r="I65" s="13"/>
      <c r="J65" s="19">
        <f t="shared" si="2"/>
        <v>0</v>
      </c>
      <c r="K65" s="16">
        <f>SUM(feb!F65 + mrt!J65 + apr!K65+ mei!N65+ jun!J65+ jul!L65+aug!K65+  J65)</f>
        <v>0</v>
      </c>
      <c r="L65" s="17">
        <f t="shared" si="3"/>
        <v>0</v>
      </c>
      <c r="M65" s="18">
        <f>SUM(feb!H65 + mrt!L65 + apr!M65+ mei!P65+ jun!L65+ jul!N65+aug!M65+  L65)</f>
        <v>0</v>
      </c>
    </row>
    <row r="66" spans="1:13" x14ac:dyDescent="0.2">
      <c r="A66" s="50" t="s">
        <v>85</v>
      </c>
      <c r="B66" s="13"/>
      <c r="C66" s="13"/>
      <c r="D66" s="13"/>
      <c r="E66" s="13"/>
      <c r="F66" s="13"/>
      <c r="G66" s="13"/>
      <c r="H66" s="13"/>
      <c r="I66" s="13"/>
      <c r="J66" s="19">
        <f t="shared" si="2"/>
        <v>0</v>
      </c>
      <c r="K66" s="16">
        <f>SUM(feb!F66 + mrt!J66 + apr!K66+ mei!N66+ jun!J66+ jul!L66+aug!K66+  J66)</f>
        <v>0</v>
      </c>
      <c r="L66" s="17">
        <f t="shared" si="3"/>
        <v>0</v>
      </c>
      <c r="M66" s="18">
        <f>SUM(feb!H66 + mrt!L66 + apr!M66+ mei!P66+ jun!L66+ jul!N66+aug!M66+  L66)</f>
        <v>0</v>
      </c>
    </row>
    <row r="67" spans="1:13" x14ac:dyDescent="0.2">
      <c r="A67" s="50" t="s">
        <v>86</v>
      </c>
      <c r="B67" s="13"/>
      <c r="C67" s="13"/>
      <c r="D67" s="13"/>
      <c r="E67" s="13"/>
      <c r="F67" s="13"/>
      <c r="G67" s="13"/>
      <c r="H67" s="13"/>
      <c r="I67" s="13"/>
      <c r="J67" s="19">
        <f t="shared" si="2"/>
        <v>0</v>
      </c>
      <c r="K67" s="16">
        <f>SUM(feb!F67 + mrt!J67 + apr!K67+ mei!N67+ jun!J67+ jul!L67+aug!K67+  J67)</f>
        <v>2</v>
      </c>
      <c r="L67" s="17">
        <f t="shared" si="3"/>
        <v>0</v>
      </c>
      <c r="M67" s="18">
        <f>SUM(feb!H67 + mrt!L67 + apr!M67+ mei!P67+ jun!L67+ jul!N67+aug!M67+  L67)</f>
        <v>171</v>
      </c>
    </row>
    <row r="68" spans="1:13" x14ac:dyDescent="0.2">
      <c r="A68" s="50" t="s">
        <v>87</v>
      </c>
      <c r="B68" s="13">
        <v>142</v>
      </c>
      <c r="C68" s="13">
        <v>85</v>
      </c>
      <c r="D68" s="13">
        <v>259</v>
      </c>
      <c r="E68" s="13">
        <v>93</v>
      </c>
      <c r="F68" s="13">
        <v>89</v>
      </c>
      <c r="G68" s="13">
        <v>60</v>
      </c>
      <c r="H68" s="13">
        <v>97</v>
      </c>
      <c r="I68" s="13">
        <v>69</v>
      </c>
      <c r="J68" s="19">
        <f t="shared" si="2"/>
        <v>8</v>
      </c>
      <c r="K68" s="16">
        <f>SUM(feb!F68 + mrt!J68 + apr!K68+ mei!N68+ jun!J68+ jul!L68+aug!K68+  J68)</f>
        <v>29</v>
      </c>
      <c r="L68" s="17">
        <f t="shared" si="3"/>
        <v>894</v>
      </c>
      <c r="M68" s="18">
        <f>SUM(feb!H68 + mrt!L68 + apr!M68+ mei!P68+ jun!L68+ jul!N68+aug!M68+  L68)</f>
        <v>3419</v>
      </c>
    </row>
    <row r="69" spans="1:13" x14ac:dyDescent="0.2">
      <c r="A69" s="50" t="s">
        <v>70</v>
      </c>
      <c r="B69" s="13"/>
      <c r="C69" s="13"/>
      <c r="D69" s="13"/>
      <c r="E69" s="13"/>
      <c r="F69" s="13"/>
      <c r="G69" s="13">
        <v>42</v>
      </c>
      <c r="H69" s="13"/>
      <c r="I69" s="13"/>
      <c r="J69" s="19">
        <f t="shared" si="2"/>
        <v>1</v>
      </c>
      <c r="K69" s="16">
        <f>SUM(feb!F69 + mrt!J69 + apr!K69+ mei!N69+ jun!J69+ jul!L69+aug!K69+  J69)</f>
        <v>1</v>
      </c>
      <c r="L69" s="17">
        <f t="shared" si="3"/>
        <v>42</v>
      </c>
      <c r="M69" s="18">
        <f>SUM(feb!H69 + mrt!L69 + apr!M69+ mei!P69+ jun!L69+ jul!N69+aug!M69+  L69)</f>
        <v>42</v>
      </c>
    </row>
    <row r="70" spans="1:13" x14ac:dyDescent="0.2">
      <c r="A70" s="50" t="s">
        <v>88</v>
      </c>
      <c r="B70" s="13">
        <v>94</v>
      </c>
      <c r="C70" s="13">
        <v>76</v>
      </c>
      <c r="D70" s="13">
        <v>93</v>
      </c>
      <c r="E70" s="13">
        <v>78</v>
      </c>
      <c r="F70" s="13">
        <v>89</v>
      </c>
      <c r="G70" s="13">
        <v>61</v>
      </c>
      <c r="H70" s="13">
        <v>92</v>
      </c>
      <c r="I70" s="13">
        <v>67</v>
      </c>
      <c r="J70" s="19">
        <f t="shared" ref="J70:J99" si="6">COUNT(B70:I70)</f>
        <v>8</v>
      </c>
      <c r="K70" s="16">
        <f>SUM(feb!F70 + mrt!J70 + apr!K70+ mei!N70+ jun!J70+ jul!L70+aug!K70+  J70)</f>
        <v>27</v>
      </c>
      <c r="L70" s="17">
        <f t="shared" ref="L70:L99" si="7">SUM(B70:I70)</f>
        <v>650</v>
      </c>
      <c r="M70" s="18">
        <f>SUM(feb!H70 + mrt!L70 + apr!M70+ mei!P70+ jun!L70+ jul!N70+aug!M70+  L70)</f>
        <v>2625</v>
      </c>
    </row>
    <row r="71" spans="1:13" x14ac:dyDescent="0.2">
      <c r="A71" s="50" t="s">
        <v>89</v>
      </c>
      <c r="B71" s="13"/>
      <c r="C71" s="13"/>
      <c r="D71" s="13"/>
      <c r="E71" s="13"/>
      <c r="F71" s="13">
        <v>75</v>
      </c>
      <c r="G71" s="13"/>
      <c r="H71" s="13"/>
      <c r="I71" s="13"/>
      <c r="J71" s="19">
        <f t="shared" si="6"/>
        <v>1</v>
      </c>
      <c r="K71" s="16">
        <f>SUM(feb!F71 + mrt!J71 + apr!K71+ mei!N71+ jun!J71+ jul!L71+aug!K71+  J71)</f>
        <v>1</v>
      </c>
      <c r="L71" s="17">
        <f t="shared" si="7"/>
        <v>75</v>
      </c>
      <c r="M71" s="18">
        <f>SUM(feb!H71 + mrt!L71 + apr!M71+ mei!P71+ jun!L71+ jul!N71+aug!M71+  L71)</f>
        <v>75</v>
      </c>
    </row>
    <row r="72" spans="1:13" x14ac:dyDescent="0.2">
      <c r="A72" s="50" t="s">
        <v>90</v>
      </c>
      <c r="B72" s="13"/>
      <c r="C72" s="13"/>
      <c r="D72" s="13"/>
      <c r="E72" s="13"/>
      <c r="F72" s="13"/>
      <c r="G72" s="13"/>
      <c r="H72" s="13"/>
      <c r="I72" s="13"/>
      <c r="J72" s="19">
        <f t="shared" si="6"/>
        <v>0</v>
      </c>
      <c r="K72" s="16">
        <f>SUM(feb!F72 + mrt!J72 + apr!K72+ mei!N72+ jun!J72+ jul!L72+aug!K72+  J72)</f>
        <v>0</v>
      </c>
      <c r="L72" s="17">
        <f t="shared" si="7"/>
        <v>0</v>
      </c>
      <c r="M72" s="18">
        <f>SUM(feb!H72 + mrt!L72 + apr!M72+ mei!P72+ jun!L72+ jul!N72+aug!M72+  L72)</f>
        <v>0</v>
      </c>
    </row>
    <row r="73" spans="1:13" x14ac:dyDescent="0.2">
      <c r="A73" s="50" t="s">
        <v>91</v>
      </c>
      <c r="B73" s="20"/>
      <c r="C73" s="13"/>
      <c r="D73" s="13"/>
      <c r="E73" s="13"/>
      <c r="F73" s="13"/>
      <c r="G73" s="13"/>
      <c r="H73" s="13"/>
      <c r="I73" s="13"/>
      <c r="J73" s="19">
        <f t="shared" si="6"/>
        <v>0</v>
      </c>
      <c r="K73" s="16">
        <f>SUM(feb!F73 + mrt!J73 + apr!K73+ mei!N73+ jun!J73+ jul!L73+aug!K73+  J73)</f>
        <v>0</v>
      </c>
      <c r="L73" s="17">
        <f t="shared" si="7"/>
        <v>0</v>
      </c>
      <c r="M73" s="18">
        <f>SUM(feb!H73 + mrt!L73 + apr!M73+ mei!P73+ jun!L73+ jul!N73+aug!M73+  L73)</f>
        <v>0</v>
      </c>
    </row>
    <row r="74" spans="1:13" x14ac:dyDescent="0.2">
      <c r="A74" s="50" t="s">
        <v>92</v>
      </c>
      <c r="B74" s="13"/>
      <c r="C74" s="13"/>
      <c r="D74" s="13"/>
      <c r="E74" s="13"/>
      <c r="F74" s="13">
        <v>75</v>
      </c>
      <c r="G74" s="13">
        <v>45</v>
      </c>
      <c r="H74" s="13"/>
      <c r="I74" s="13"/>
      <c r="J74" s="19">
        <f t="shared" si="6"/>
        <v>2</v>
      </c>
      <c r="K74" s="16">
        <f>SUM(feb!F74 + mrt!J74 + apr!K74+ mei!N74+ jun!J74+ jul!L74+aug!K74+  J74)</f>
        <v>2</v>
      </c>
      <c r="L74" s="17">
        <f t="shared" si="7"/>
        <v>120</v>
      </c>
      <c r="M74" s="18">
        <f>SUM(feb!H74 + mrt!L74 + apr!M74+ mei!P74+ jun!L74+ jul!N74+aug!M74+  L74)</f>
        <v>120</v>
      </c>
    </row>
    <row r="75" spans="1:13" x14ac:dyDescent="0.2">
      <c r="A75" s="50" t="s">
        <v>93</v>
      </c>
      <c r="B75" s="13"/>
      <c r="C75" s="13"/>
      <c r="D75" s="13"/>
      <c r="E75" s="13"/>
      <c r="F75" s="13">
        <v>75</v>
      </c>
      <c r="G75" s="13">
        <v>45</v>
      </c>
      <c r="H75" s="13"/>
      <c r="I75" s="13"/>
      <c r="J75" s="19">
        <f t="shared" si="6"/>
        <v>2</v>
      </c>
      <c r="K75" s="16">
        <f>SUM(feb!F75 + mrt!J75 + apr!K75+ mei!N75+ jun!J75+ jul!L75+aug!K75+  J75)</f>
        <v>2</v>
      </c>
      <c r="L75" s="17">
        <f t="shared" si="7"/>
        <v>120</v>
      </c>
      <c r="M75" s="18">
        <f>SUM(feb!H75 + mrt!L75 + apr!M75+ mei!P75+ jun!L75+ jul!N75+aug!M75+  L75)</f>
        <v>120</v>
      </c>
    </row>
    <row r="76" spans="1:13" x14ac:dyDescent="0.2">
      <c r="A76" s="50" t="s">
        <v>94</v>
      </c>
      <c r="B76" s="13"/>
      <c r="C76" s="13">
        <v>51</v>
      </c>
      <c r="D76" s="13"/>
      <c r="E76" s="13">
        <v>65</v>
      </c>
      <c r="F76" s="13"/>
      <c r="G76" s="13">
        <v>42</v>
      </c>
      <c r="H76" s="13"/>
      <c r="I76" s="13">
        <v>42</v>
      </c>
      <c r="J76" s="19">
        <f t="shared" si="6"/>
        <v>4</v>
      </c>
      <c r="K76" s="16">
        <f>SUM(feb!F76 + mrt!J76 + apr!K76+ mei!N76+ jun!J76+ jul!L76+aug!K76+  J76)</f>
        <v>11</v>
      </c>
      <c r="L76" s="17">
        <f t="shared" si="7"/>
        <v>200</v>
      </c>
      <c r="M76" s="18">
        <f>SUM(feb!H76 + mrt!L76 + apr!M76+ mei!P76+ jun!L76+ jul!N76+aug!M76+  L76)</f>
        <v>577</v>
      </c>
    </row>
    <row r="77" spans="1:13" x14ac:dyDescent="0.2">
      <c r="A77" s="50" t="s">
        <v>95</v>
      </c>
      <c r="B77" s="13"/>
      <c r="C77" s="13"/>
      <c r="D77" s="13"/>
      <c r="E77" s="13"/>
      <c r="F77" s="13">
        <v>89</v>
      </c>
      <c r="G77" s="13">
        <v>60</v>
      </c>
      <c r="H77" s="13"/>
      <c r="I77" s="13"/>
      <c r="J77" s="19">
        <f t="shared" si="6"/>
        <v>2</v>
      </c>
      <c r="K77" s="16">
        <f>SUM(feb!F77 + mrt!J77 + apr!K77+ mei!N77+ jun!J77+ jul!L77+aug!K77+  J77)</f>
        <v>14</v>
      </c>
      <c r="L77" s="17">
        <f t="shared" si="7"/>
        <v>149</v>
      </c>
      <c r="M77" s="18">
        <f>SUM(feb!H77 + mrt!L77 + apr!M77+ mei!P77+ jun!L77+ jul!N77+aug!M77+  L77)</f>
        <v>1622</v>
      </c>
    </row>
    <row r="78" spans="1:13" x14ac:dyDescent="0.2">
      <c r="A78" s="50" t="s">
        <v>96</v>
      </c>
      <c r="B78" s="13"/>
      <c r="C78" s="13"/>
      <c r="D78" s="13"/>
      <c r="E78" s="13"/>
      <c r="F78" s="13"/>
      <c r="G78" s="13"/>
      <c r="H78" s="13"/>
      <c r="I78" s="13"/>
      <c r="J78" s="19">
        <f t="shared" si="6"/>
        <v>0</v>
      </c>
      <c r="K78" s="16">
        <f>SUM(feb!F78 + mrt!J78 + apr!K78+ mei!N78+ jun!J78+ jul!L78+aug!K78+  J78)</f>
        <v>10</v>
      </c>
      <c r="L78" s="17">
        <f t="shared" si="7"/>
        <v>0</v>
      </c>
      <c r="M78" s="18">
        <f>SUM(feb!H78 + mrt!L78 + apr!M78+ mei!P78+ jun!L78+ jul!N78+aug!M78+  L78)</f>
        <v>1066</v>
      </c>
    </row>
    <row r="79" spans="1:13" x14ac:dyDescent="0.2">
      <c r="A79" s="50" t="s">
        <v>97</v>
      </c>
      <c r="B79" s="13"/>
      <c r="C79" s="13"/>
      <c r="D79" s="13"/>
      <c r="E79" s="13"/>
      <c r="F79" s="13"/>
      <c r="G79" s="13">
        <v>60</v>
      </c>
      <c r="H79" s="13">
        <v>94</v>
      </c>
      <c r="I79" s="13"/>
      <c r="J79" s="19">
        <f t="shared" si="6"/>
        <v>2</v>
      </c>
      <c r="K79" s="16">
        <f>SUM(feb!F79 + mrt!J79 + apr!K79+ mei!N79+ jun!J79+ jul!L79+aug!K79+  J79)</f>
        <v>10</v>
      </c>
      <c r="L79" s="17">
        <f t="shared" si="7"/>
        <v>154</v>
      </c>
      <c r="M79" s="18">
        <f>SUM(feb!H79 + mrt!L79 + apr!M79+ mei!P79+ jun!L79+ jul!N79+aug!M79+  L79)</f>
        <v>979</v>
      </c>
    </row>
    <row r="80" spans="1:13" x14ac:dyDescent="0.2">
      <c r="A80" s="50" t="s">
        <v>98</v>
      </c>
      <c r="B80" s="13"/>
      <c r="C80" s="13"/>
      <c r="D80" s="13"/>
      <c r="E80" s="13"/>
      <c r="F80" s="13"/>
      <c r="G80" s="13"/>
      <c r="H80" s="13"/>
      <c r="I80" s="13"/>
      <c r="J80" s="19">
        <f t="shared" si="6"/>
        <v>0</v>
      </c>
      <c r="K80" s="16">
        <f>SUM(feb!F80 + mrt!J80 + apr!K80+ mei!N80+ jun!J80+ jul!L80+aug!K80+  J80)</f>
        <v>0</v>
      </c>
      <c r="L80" s="17">
        <f t="shared" si="7"/>
        <v>0</v>
      </c>
      <c r="M80" s="18">
        <f>SUM(feb!H80 + mrt!L80 + apr!M80+ mei!P80+ jun!L80+ jul!N80+aug!M80+  L80)</f>
        <v>0</v>
      </c>
    </row>
    <row r="81" spans="1:13" x14ac:dyDescent="0.2">
      <c r="A81" s="50" t="s">
        <v>99</v>
      </c>
      <c r="B81" s="13"/>
      <c r="C81" s="13"/>
      <c r="D81" s="13"/>
      <c r="E81" s="13">
        <v>90</v>
      </c>
      <c r="F81" s="13"/>
      <c r="G81" s="13"/>
      <c r="H81" s="13">
        <v>94</v>
      </c>
      <c r="I81" s="13"/>
      <c r="J81" s="19">
        <f t="shared" si="6"/>
        <v>2</v>
      </c>
      <c r="K81" s="16">
        <f>SUM(feb!F81 + mrt!J81 + apr!K81+ mei!N81+ jun!J81+ jul!L81+aug!K81+  J81)</f>
        <v>13</v>
      </c>
      <c r="L81" s="17">
        <f t="shared" si="7"/>
        <v>184</v>
      </c>
      <c r="M81" s="18">
        <f>SUM(feb!H81 + mrt!L81 + apr!M81+ mei!P81+ jun!L81+ jul!N81+aug!M81+  L81)</f>
        <v>1454</v>
      </c>
    </row>
    <row r="82" spans="1:13" x14ac:dyDescent="0.2">
      <c r="A82" s="50" t="s">
        <v>100</v>
      </c>
      <c r="B82" s="13"/>
      <c r="C82" s="13"/>
      <c r="D82" s="13"/>
      <c r="E82" s="13"/>
      <c r="F82" s="13"/>
      <c r="G82" s="13"/>
      <c r="H82" s="13"/>
      <c r="I82" s="13"/>
      <c r="J82" s="19">
        <f t="shared" si="6"/>
        <v>0</v>
      </c>
      <c r="K82" s="16">
        <f>SUM(feb!F82 + mrt!J82 + apr!K82+ mei!N82+ jun!J82+ jul!L82+aug!K82+  J82)</f>
        <v>0</v>
      </c>
      <c r="L82" s="17">
        <f t="shared" si="7"/>
        <v>0</v>
      </c>
      <c r="M82" s="18">
        <f>SUM(feb!H82 + mrt!L82 + apr!M82+ mei!P82+ jun!L82+ jul!N82+aug!M82+  L82)</f>
        <v>0</v>
      </c>
    </row>
    <row r="83" spans="1:13" x14ac:dyDescent="0.2">
      <c r="A83" s="50" t="s">
        <v>101</v>
      </c>
      <c r="B83" s="13"/>
      <c r="C83" s="13"/>
      <c r="D83" s="13"/>
      <c r="E83" s="13">
        <v>90</v>
      </c>
      <c r="F83" s="13"/>
      <c r="G83" s="13">
        <v>60</v>
      </c>
      <c r="H83" s="13"/>
      <c r="I83" s="13"/>
      <c r="J83" s="19">
        <f t="shared" si="6"/>
        <v>2</v>
      </c>
      <c r="K83" s="16">
        <f>SUM(feb!F83 + mrt!J83 + apr!K83+ mei!N83+ jun!J83+ jul!L83+aug!K83+  J83)</f>
        <v>6</v>
      </c>
      <c r="L83" s="17">
        <f t="shared" si="7"/>
        <v>150</v>
      </c>
      <c r="M83" s="18">
        <f>SUM(feb!H83 + mrt!L83 + apr!M83+ mei!P83+ jun!L83+ jul!N83+aug!M83+  L83)</f>
        <v>510</v>
      </c>
    </row>
    <row r="84" spans="1:13" x14ac:dyDescent="0.2">
      <c r="A84" s="50" t="s">
        <v>102</v>
      </c>
      <c r="B84" s="13"/>
      <c r="C84" s="13"/>
      <c r="D84" s="13">
        <v>93</v>
      </c>
      <c r="E84" s="13"/>
      <c r="F84" s="13">
        <v>82</v>
      </c>
      <c r="G84" s="13">
        <v>61</v>
      </c>
      <c r="H84" s="13">
        <v>92</v>
      </c>
      <c r="I84" s="13">
        <v>77</v>
      </c>
      <c r="J84" s="19">
        <f t="shared" si="6"/>
        <v>5</v>
      </c>
      <c r="K84" s="16">
        <f>SUM(feb!F84 + mrt!J84 + apr!K84+ mei!N84+ jun!J84+ jul!L84+aug!K84+  J84)</f>
        <v>22</v>
      </c>
      <c r="L84" s="17">
        <f t="shared" si="7"/>
        <v>405</v>
      </c>
      <c r="M84" s="18">
        <f>SUM(feb!H84 + mrt!L84 + apr!M84+ mei!P84+ jun!L84+ jul!N84+aug!M84+  L84)</f>
        <v>1937</v>
      </c>
    </row>
    <row r="85" spans="1:13" x14ac:dyDescent="0.2">
      <c r="A85" s="50" t="s">
        <v>103</v>
      </c>
      <c r="B85" s="13"/>
      <c r="C85" s="13">
        <v>65</v>
      </c>
      <c r="D85" s="13">
        <v>93</v>
      </c>
      <c r="E85" s="13"/>
      <c r="F85" s="13">
        <v>82</v>
      </c>
      <c r="G85" s="13">
        <v>61</v>
      </c>
      <c r="H85" s="13"/>
      <c r="I85" s="13"/>
      <c r="J85" s="19">
        <f t="shared" si="6"/>
        <v>4</v>
      </c>
      <c r="K85" s="16">
        <f>SUM(feb!F85 + mrt!J85 + apr!K85+ mei!N85+ jun!J85+ jul!L85+aug!K85+  J85)</f>
        <v>7</v>
      </c>
      <c r="L85" s="17">
        <f t="shared" si="7"/>
        <v>301</v>
      </c>
      <c r="M85" s="18">
        <f>SUM(feb!H85 + mrt!L85 + apr!M85+ mei!P85+ jun!L85+ jul!N85+aug!M85+  L85)</f>
        <v>553</v>
      </c>
    </row>
    <row r="86" spans="1:13" x14ac:dyDescent="0.2">
      <c r="A86" s="50" t="s">
        <v>104</v>
      </c>
      <c r="B86" s="13"/>
      <c r="C86" s="13"/>
      <c r="D86" s="13"/>
      <c r="E86" s="13">
        <v>65</v>
      </c>
      <c r="F86" s="13"/>
      <c r="G86" s="13"/>
      <c r="H86" s="13"/>
      <c r="I86" s="13"/>
      <c r="J86" s="19">
        <f t="shared" si="6"/>
        <v>1</v>
      </c>
      <c r="K86" s="16">
        <f>SUM(feb!F86 + mrt!J86 + apr!K86+ mei!N86+ jun!J86+ jul!L86+aug!K86+  J86)</f>
        <v>7</v>
      </c>
      <c r="L86" s="17">
        <f t="shared" si="7"/>
        <v>65</v>
      </c>
      <c r="M86" s="18">
        <f>SUM(feb!H86 + mrt!L86 + apr!M86+ mei!P86+ jun!L86+ jul!N86+aug!M86+  L86)</f>
        <v>379</v>
      </c>
    </row>
    <row r="87" spans="1:13" x14ac:dyDescent="0.2">
      <c r="A87" s="50" t="s">
        <v>105</v>
      </c>
      <c r="B87" s="13"/>
      <c r="C87" s="13"/>
      <c r="D87" s="13"/>
      <c r="E87" s="13"/>
      <c r="F87" s="13"/>
      <c r="G87" s="13"/>
      <c r="H87" s="13"/>
      <c r="I87" s="13"/>
      <c r="J87" s="19">
        <f t="shared" si="6"/>
        <v>0</v>
      </c>
      <c r="K87" s="16">
        <f>SUM(feb!F87 + mrt!J87 + apr!K87+ mei!N87+ jun!J87+ jul!L87+aug!K87+  J87)</f>
        <v>0</v>
      </c>
      <c r="L87" s="17">
        <f t="shared" si="7"/>
        <v>0</v>
      </c>
      <c r="M87" s="18">
        <f>SUM(feb!H87 + mrt!L87 + apr!M87+ mei!P87+ jun!L87+ jul!N87+aug!M87+  L87)</f>
        <v>0</v>
      </c>
    </row>
    <row r="88" spans="1:13" x14ac:dyDescent="0.2">
      <c r="A88" s="50" t="s">
        <v>106</v>
      </c>
      <c r="B88" s="13"/>
      <c r="C88" s="13">
        <v>51</v>
      </c>
      <c r="D88" s="13"/>
      <c r="E88" s="13">
        <v>65</v>
      </c>
      <c r="F88" s="13">
        <v>75</v>
      </c>
      <c r="G88" s="13">
        <v>42</v>
      </c>
      <c r="H88" s="13"/>
      <c r="I88" s="13"/>
      <c r="J88" s="19">
        <f t="shared" si="6"/>
        <v>4</v>
      </c>
      <c r="K88" s="16">
        <f>SUM(feb!F88 + mrt!J88 + apr!K88+ mei!N88+ jun!J88+ jul!L88+aug!K88+  J88)</f>
        <v>13</v>
      </c>
      <c r="L88" s="17">
        <f t="shared" si="7"/>
        <v>233</v>
      </c>
      <c r="M88" s="18">
        <f>SUM(feb!H88 + mrt!L88 + apr!M88+ mei!P88+ jun!L88+ jul!N88+aug!M88+  L88)</f>
        <v>791</v>
      </c>
    </row>
    <row r="89" spans="1:13" x14ac:dyDescent="0.2">
      <c r="A89" s="50" t="s">
        <v>107</v>
      </c>
      <c r="B89" s="13"/>
      <c r="C89" s="13"/>
      <c r="D89" s="13"/>
      <c r="E89" s="13"/>
      <c r="F89" s="13"/>
      <c r="G89" s="13">
        <v>60</v>
      </c>
      <c r="H89" s="13"/>
      <c r="I89" s="13"/>
      <c r="J89" s="19">
        <f t="shared" si="6"/>
        <v>1</v>
      </c>
      <c r="K89" s="16">
        <f>SUM(feb!F89 + mrt!J89 + apr!K89+ mei!N89+ jun!J89+ jul!L89+aug!K89+  J89)</f>
        <v>1</v>
      </c>
      <c r="L89" s="17">
        <f t="shared" si="7"/>
        <v>60</v>
      </c>
      <c r="M89" s="18">
        <f>SUM(feb!H89 + mrt!L89 + apr!M89+ mei!P89+ jun!L89+ jul!N89+aug!M89+  L89)</f>
        <v>60</v>
      </c>
    </row>
    <row r="90" spans="1:13" x14ac:dyDescent="0.2">
      <c r="A90" s="50" t="s">
        <v>108</v>
      </c>
      <c r="B90" s="13">
        <v>83</v>
      </c>
      <c r="C90" s="13">
        <v>51</v>
      </c>
      <c r="D90" s="13"/>
      <c r="E90" s="13">
        <v>65</v>
      </c>
      <c r="F90" s="13">
        <v>75</v>
      </c>
      <c r="G90" s="13">
        <v>42</v>
      </c>
      <c r="H90" s="13"/>
      <c r="I90" s="13">
        <v>42</v>
      </c>
      <c r="J90" s="19">
        <f t="shared" si="6"/>
        <v>6</v>
      </c>
      <c r="K90" s="16">
        <f>SUM(feb!F90 + mrt!J90 + apr!K90+ mei!N90+ jun!J90+ jul!L90+aug!K90+  J90)</f>
        <v>18</v>
      </c>
      <c r="L90" s="17">
        <f t="shared" si="7"/>
        <v>358</v>
      </c>
      <c r="M90" s="18">
        <f>SUM(feb!H90 + mrt!L90 + apr!M90+ mei!P90+ jun!L90+ jul!N90+aug!M90+  L90)</f>
        <v>1158</v>
      </c>
    </row>
    <row r="91" spans="1:13" x14ac:dyDescent="0.2">
      <c r="A91" s="50" t="s">
        <v>109</v>
      </c>
      <c r="B91" s="13"/>
      <c r="C91" s="13"/>
      <c r="D91" s="13"/>
      <c r="E91" s="13"/>
      <c r="F91" s="13"/>
      <c r="G91" s="13">
        <v>42</v>
      </c>
      <c r="H91" s="13"/>
      <c r="I91" s="13"/>
      <c r="J91" s="19">
        <f t="shared" si="6"/>
        <v>1</v>
      </c>
      <c r="K91" s="16">
        <f>SUM(feb!F91 + mrt!J91 + apr!K91+ mei!N91+ jun!J91+ jul!L91+aug!K91+  J91)</f>
        <v>1</v>
      </c>
      <c r="L91" s="17">
        <f t="shared" si="7"/>
        <v>42</v>
      </c>
      <c r="M91" s="18">
        <f>SUM(feb!H91 + mrt!L91 + apr!M91+ mei!P91+ jun!L91+ jul!N91+aug!M91+  L91)</f>
        <v>42</v>
      </c>
    </row>
    <row r="92" spans="1:13" x14ac:dyDescent="0.2">
      <c r="A92" s="50" t="s">
        <v>110</v>
      </c>
      <c r="B92" s="13">
        <v>83</v>
      </c>
      <c r="C92" s="13"/>
      <c r="D92" s="13"/>
      <c r="E92" s="13"/>
      <c r="F92" s="13">
        <v>75</v>
      </c>
      <c r="G92" s="13"/>
      <c r="H92" s="13"/>
      <c r="I92" s="13"/>
      <c r="J92" s="19">
        <f t="shared" si="6"/>
        <v>2</v>
      </c>
      <c r="K92" s="16">
        <f>SUM(feb!F92 + mrt!J92 + apr!K92+ mei!N92+ jun!J92+ jul!L92+aug!K92+  J92)</f>
        <v>8</v>
      </c>
      <c r="L92" s="17">
        <f t="shared" si="7"/>
        <v>158</v>
      </c>
      <c r="M92" s="18">
        <f>SUM(feb!H92 + mrt!L92 + apr!M92+ mei!P92+ jun!L92+ jul!N92+aug!M92+  L92)</f>
        <v>688</v>
      </c>
    </row>
    <row r="93" spans="1:13" x14ac:dyDescent="0.2">
      <c r="A93" s="50" t="s">
        <v>111</v>
      </c>
      <c r="B93" s="13"/>
      <c r="C93" s="13">
        <v>85</v>
      </c>
      <c r="D93" s="13"/>
      <c r="E93" s="13">
        <v>90</v>
      </c>
      <c r="F93" s="13"/>
      <c r="G93" s="13">
        <v>60</v>
      </c>
      <c r="H93" s="13"/>
      <c r="I93" s="13"/>
      <c r="J93" s="19">
        <f t="shared" si="6"/>
        <v>3</v>
      </c>
      <c r="K93" s="16">
        <f>SUM(feb!F93 + mrt!J93 + apr!K93+ mei!N93+ jun!J93+ jul!L93+aug!K93+  J93)</f>
        <v>10</v>
      </c>
      <c r="L93" s="17">
        <f t="shared" si="7"/>
        <v>235</v>
      </c>
      <c r="M93" s="18">
        <f>SUM(feb!H93 + mrt!L93 + apr!M93+ mei!P93+ jun!L93+ jul!N93+aug!M93+  L93)</f>
        <v>830</v>
      </c>
    </row>
    <row r="94" spans="1:13" x14ac:dyDescent="0.2">
      <c r="A94" s="50" t="s">
        <v>112</v>
      </c>
      <c r="B94" s="13"/>
      <c r="C94" s="13"/>
      <c r="D94" s="13"/>
      <c r="E94" s="13"/>
      <c r="F94" s="13"/>
      <c r="G94" s="13">
        <v>60</v>
      </c>
      <c r="H94" s="13"/>
      <c r="I94" s="13"/>
      <c r="J94" s="19">
        <f t="shared" si="6"/>
        <v>1</v>
      </c>
      <c r="K94" s="16">
        <f>SUM(feb!F94 + mrt!J94 + apr!K94+ mei!N94+ jun!J94+ jul!L94+aug!K94+  J94)</f>
        <v>1</v>
      </c>
      <c r="L94" s="17">
        <f t="shared" si="7"/>
        <v>60</v>
      </c>
      <c r="M94" s="18">
        <f>SUM(feb!H94 + mrt!L94 + apr!M94+ mei!P94+ jun!L94+ jul!N94+aug!M94+  L94)</f>
        <v>60</v>
      </c>
    </row>
    <row r="95" spans="1:13" x14ac:dyDescent="0.2">
      <c r="A95" s="50" t="s">
        <v>113</v>
      </c>
      <c r="B95" s="13"/>
      <c r="C95" s="13"/>
      <c r="D95" s="13">
        <v>93</v>
      </c>
      <c r="E95" s="13"/>
      <c r="F95" s="13"/>
      <c r="G95" s="13"/>
      <c r="H95" s="13">
        <v>92</v>
      </c>
      <c r="I95" s="13"/>
      <c r="J95" s="19">
        <f t="shared" si="6"/>
        <v>2</v>
      </c>
      <c r="K95" s="16">
        <f>SUM(feb!F95 + mrt!J95 + apr!K95+ mei!N95+ jun!J95+ jul!L95+aug!K95+  J95)</f>
        <v>7</v>
      </c>
      <c r="L95" s="17">
        <f t="shared" si="7"/>
        <v>185</v>
      </c>
      <c r="M95" s="18">
        <f>SUM(feb!H95 + mrt!L95 + apr!M95+ mei!P95+ jun!L95+ jul!N95+aug!M95+  L95)</f>
        <v>628</v>
      </c>
    </row>
    <row r="96" spans="1:13" x14ac:dyDescent="0.2">
      <c r="A96" s="50" t="s">
        <v>114</v>
      </c>
      <c r="B96" s="13"/>
      <c r="C96" s="13"/>
      <c r="D96" s="13"/>
      <c r="E96" s="13"/>
      <c r="F96" s="13"/>
      <c r="G96" s="13"/>
      <c r="H96" s="13"/>
      <c r="I96" s="13"/>
      <c r="J96" s="19">
        <f t="shared" si="6"/>
        <v>0</v>
      </c>
      <c r="K96" s="16">
        <f>SUM(feb!F96 + mrt!J96 + apr!K96+ mei!N96+ jun!J96+ jul!L96+aug!K96+  J96)</f>
        <v>0</v>
      </c>
      <c r="L96" s="17">
        <f t="shared" si="7"/>
        <v>0</v>
      </c>
      <c r="M96" s="18">
        <f>SUM(feb!H96 + mrt!L96 + apr!M96+ mei!P96+ jun!L96+ jul!N96+aug!M96+  L96)</f>
        <v>0</v>
      </c>
    </row>
    <row r="97" spans="1:13" x14ac:dyDescent="0.2">
      <c r="A97" s="50" t="s">
        <v>115</v>
      </c>
      <c r="B97" s="13"/>
      <c r="C97" s="13"/>
      <c r="D97" s="13"/>
      <c r="E97" s="13"/>
      <c r="F97" s="13">
        <v>82</v>
      </c>
      <c r="G97" s="13">
        <v>60</v>
      </c>
      <c r="H97" s="13"/>
      <c r="I97" s="13"/>
      <c r="J97" s="19">
        <f t="shared" si="6"/>
        <v>2</v>
      </c>
      <c r="K97" s="16">
        <f>SUM(feb!F97 + mrt!J97 + apr!K97+ mei!N97+ jun!J97+ jul!L97+aug!K97+  J97)</f>
        <v>2</v>
      </c>
      <c r="L97" s="17">
        <f t="shared" si="7"/>
        <v>142</v>
      </c>
      <c r="M97" s="18">
        <f>SUM(feb!H97 + mrt!L97 + apr!M97+ mei!P97+ jun!L97+ jul!N97+aug!M97+  L97)</f>
        <v>142</v>
      </c>
    </row>
    <row r="98" spans="1:13" x14ac:dyDescent="0.2">
      <c r="A98" s="48" t="s">
        <v>71</v>
      </c>
      <c r="B98" s="13"/>
      <c r="C98" s="13"/>
      <c r="D98" s="13"/>
      <c r="E98" s="13"/>
      <c r="F98" s="13">
        <v>75</v>
      </c>
      <c r="G98" s="13">
        <v>42</v>
      </c>
      <c r="H98" s="13">
        <v>75</v>
      </c>
      <c r="I98" s="13">
        <v>42</v>
      </c>
      <c r="J98" s="19">
        <f t="shared" si="6"/>
        <v>4</v>
      </c>
      <c r="K98" s="16">
        <f>SUM(feb!F98 + mrt!J98 + apr!K98+ mei!N98+ jun!J98+ jul!L98+aug!K98+  J98)</f>
        <v>21</v>
      </c>
      <c r="L98" s="17">
        <f t="shared" si="7"/>
        <v>234</v>
      </c>
      <c r="M98" s="18">
        <f>SUM(feb!H98 + mrt!L98 + apr!M98+ mei!P98+ jun!L98+ jul!N98+aug!M98+  L98)</f>
        <v>1199</v>
      </c>
    </row>
    <row r="99" spans="1:13" x14ac:dyDescent="0.2">
      <c r="A99" s="50" t="s">
        <v>116</v>
      </c>
      <c r="B99" s="13"/>
      <c r="C99" s="13"/>
      <c r="D99" s="13"/>
      <c r="E99" s="13">
        <v>65</v>
      </c>
      <c r="F99" s="13"/>
      <c r="G99" s="13"/>
      <c r="H99" s="13"/>
      <c r="I99" s="13"/>
      <c r="J99" s="19">
        <f t="shared" si="6"/>
        <v>1</v>
      </c>
      <c r="K99" s="16">
        <f>SUM(feb!F99 + mrt!J99 + apr!K99+ mei!N99+ jun!J99+ jul!L99+aug!K99+  J99)</f>
        <v>7</v>
      </c>
      <c r="L99" s="17">
        <f t="shared" si="7"/>
        <v>65</v>
      </c>
      <c r="M99" s="18">
        <f>SUM(feb!H99 + mrt!L99 + apr!M99+ mei!P99+ jun!L99+ jul!N99+aug!M99+  L99)</f>
        <v>386</v>
      </c>
    </row>
  </sheetData>
  <mergeCells count="4">
    <mergeCell ref="L2:L3"/>
    <mergeCell ref="M2:M3"/>
    <mergeCell ref="J2:J3"/>
    <mergeCell ref="K2:K3"/>
  </mergeCells>
  <phoneticPr fontId="6" type="noConversion"/>
  <pageMargins left="0.78740157480314965" right="0.78740157480314965" top="0.39370078740157483" bottom="0.39370078740157483" header="0" footer="0"/>
  <pageSetup paperSize="9" scale="9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99"/>
  <sheetViews>
    <sheetView zoomScale="130" zoomScaleNormal="130" workbookViewId="0">
      <pane ySplit="3" topLeftCell="A4" activePane="bottomLeft" state="frozen"/>
      <selection activeCell="A4" sqref="A4"/>
      <selection pane="bottomLeft"/>
    </sheetView>
  </sheetViews>
  <sheetFormatPr defaultColWidth="9" defaultRowHeight="12.75" x14ac:dyDescent="0.2"/>
  <cols>
    <col min="1" max="1" width="24.5703125" style="22" bestFit="1" customWidth="1"/>
    <col min="2" max="2" width="4" style="22" bestFit="1" customWidth="1"/>
    <col min="3" max="6" width="3.42578125" style="22" customWidth="1"/>
    <col min="7" max="7" width="4" style="22" customWidth="1"/>
    <col min="8" max="11" width="5.42578125" style="22" customWidth="1"/>
    <col min="12" max="16384" width="9" style="22"/>
  </cols>
  <sheetData>
    <row r="1" spans="1:11" ht="27.75" customHeight="1" thickBot="1" x14ac:dyDescent="0.3">
      <c r="A1" s="6" t="s">
        <v>122</v>
      </c>
      <c r="K1" s="23" t="s">
        <v>2</v>
      </c>
    </row>
    <row r="2" spans="1:11" s="26" customFormat="1" ht="54.75" customHeight="1" x14ac:dyDescent="0.2">
      <c r="A2" s="24"/>
      <c r="B2" s="25" t="s">
        <v>0</v>
      </c>
      <c r="C2" s="25" t="s">
        <v>1</v>
      </c>
      <c r="D2" s="25" t="s">
        <v>0</v>
      </c>
      <c r="E2" s="25" t="s">
        <v>1</v>
      </c>
      <c r="F2" s="25" t="s">
        <v>0</v>
      </c>
      <c r="G2" s="25" t="s">
        <v>1</v>
      </c>
      <c r="H2" s="64" t="s">
        <v>16</v>
      </c>
      <c r="I2" s="71" t="s">
        <v>5</v>
      </c>
      <c r="J2" s="66" t="s">
        <v>3</v>
      </c>
      <c r="K2" s="68" t="s">
        <v>4</v>
      </c>
    </row>
    <row r="3" spans="1:11" ht="18" customHeight="1" thickBot="1" x14ac:dyDescent="0.25">
      <c r="A3" s="27"/>
      <c r="B3" s="28">
        <v>2</v>
      </c>
      <c r="C3" s="28">
        <v>3</v>
      </c>
      <c r="D3" s="28">
        <v>9</v>
      </c>
      <c r="E3" s="28">
        <v>10</v>
      </c>
      <c r="F3" s="28">
        <v>16</v>
      </c>
      <c r="G3" s="28">
        <v>17</v>
      </c>
      <c r="H3" s="70"/>
      <c r="I3" s="72"/>
      <c r="J3" s="67"/>
      <c r="K3" s="69"/>
    </row>
    <row r="4" spans="1:11" x14ac:dyDescent="0.2">
      <c r="A4" s="49" t="s">
        <v>72</v>
      </c>
      <c r="B4" s="29"/>
      <c r="C4" s="29"/>
      <c r="D4" s="29"/>
      <c r="E4" s="29">
        <v>70</v>
      </c>
      <c r="F4" s="29">
        <v>90</v>
      </c>
      <c r="G4" s="29">
        <v>65</v>
      </c>
      <c r="H4" s="30">
        <f>COUNT(B4:G4)</f>
        <v>3</v>
      </c>
      <c r="I4" s="31">
        <f>SUM(feb!F4 + mrt!J4 + apr!K4+ mei!N4+ jun!J4+ jul!L4+ aug!K4 +  sep!J4 + H4)</f>
        <v>19</v>
      </c>
      <c r="J4" s="32">
        <f>SUM(B4:G4)</f>
        <v>225</v>
      </c>
      <c r="K4" s="33">
        <f>SUM(feb!H4 + mrt!L4 + apr!M4+ mei!P4+ jun!L4+ jul!N4+ aug!M4 +  sep!L4 + J4)</f>
        <v>1812</v>
      </c>
    </row>
    <row r="5" spans="1:11" x14ac:dyDescent="0.2">
      <c r="A5" s="48" t="s">
        <v>22</v>
      </c>
      <c r="B5" s="29"/>
      <c r="C5" s="29"/>
      <c r="D5" s="29"/>
      <c r="E5" s="29"/>
      <c r="F5" s="29"/>
      <c r="G5" s="29"/>
      <c r="H5" s="30">
        <f t="shared" ref="H5:H69" si="0">COUNT(B5:G5)</f>
        <v>0</v>
      </c>
      <c r="I5" s="31">
        <f>SUM(feb!F5 + mrt!J5 + apr!K5+ mei!N5+ jun!J5+ jul!L5+ aug!K5 +  sep!J5 + H5)</f>
        <v>2</v>
      </c>
      <c r="J5" s="32">
        <f t="shared" ref="J5:J69" si="1">SUM(B5:G5)</f>
        <v>0</v>
      </c>
      <c r="K5" s="33">
        <f>SUM(feb!H5 + mrt!L5 + apr!M5+ mei!P5+ jun!L5+ jul!N5+ aug!M5 +  sep!L5 + J5)</f>
        <v>138</v>
      </c>
    </row>
    <row r="6" spans="1:11" x14ac:dyDescent="0.2">
      <c r="A6" s="48" t="s">
        <v>23</v>
      </c>
      <c r="B6" s="29"/>
      <c r="C6" s="29"/>
      <c r="D6" s="29"/>
      <c r="E6" s="29"/>
      <c r="F6" s="29"/>
      <c r="G6" s="29"/>
      <c r="H6" s="30">
        <f t="shared" si="0"/>
        <v>0</v>
      </c>
      <c r="I6" s="31">
        <f>SUM(feb!F6 + mrt!J6 + apr!K6+ mei!N6+ jun!J6+ jul!L6+ aug!K6 +  sep!J6 + H6)</f>
        <v>0</v>
      </c>
      <c r="J6" s="32">
        <f t="shared" si="1"/>
        <v>0</v>
      </c>
      <c r="K6" s="33">
        <f>SUM(feb!H6 + mrt!L6 + apr!M6+ mei!P6+ jun!L6+ jul!N6+ aug!M6 +  sep!L6 + J6)</f>
        <v>0</v>
      </c>
    </row>
    <row r="7" spans="1:11" x14ac:dyDescent="0.2">
      <c r="A7" s="47" t="s">
        <v>24</v>
      </c>
      <c r="B7" s="29"/>
      <c r="C7" s="29"/>
      <c r="D7" s="29"/>
      <c r="E7" s="29"/>
      <c r="F7" s="29">
        <v>81</v>
      </c>
      <c r="G7" s="29">
        <v>50</v>
      </c>
      <c r="H7" s="30">
        <f t="shared" si="0"/>
        <v>2</v>
      </c>
      <c r="I7" s="31">
        <f>SUM(feb!F7 + mrt!J7 + apr!K7+ mei!N7+ jun!J7+ jul!L7+ aug!K7 +  sep!J7 + H7)</f>
        <v>20</v>
      </c>
      <c r="J7" s="32">
        <f t="shared" si="1"/>
        <v>131</v>
      </c>
      <c r="K7" s="33">
        <f>SUM(feb!H7 + mrt!L7 + apr!M7+ mei!P7+ jun!L7+ jul!N7+ aug!M7 +  sep!L7 + J7)</f>
        <v>1692</v>
      </c>
    </row>
    <row r="8" spans="1:11" x14ac:dyDescent="0.2">
      <c r="A8" s="48" t="s">
        <v>25</v>
      </c>
      <c r="B8" s="29"/>
      <c r="C8" s="29"/>
      <c r="D8" s="29"/>
      <c r="E8" s="29">
        <v>70</v>
      </c>
      <c r="F8" s="29"/>
      <c r="G8" s="29"/>
      <c r="H8" s="30">
        <f t="shared" si="0"/>
        <v>1</v>
      </c>
      <c r="I8" s="31">
        <f>SUM(feb!F8 + mrt!J8 + apr!K8+ mei!N8+ jun!J8+ jul!L8+ aug!K8 +  sep!J8 + H8)</f>
        <v>1</v>
      </c>
      <c r="J8" s="32">
        <f t="shared" si="1"/>
        <v>70</v>
      </c>
      <c r="K8" s="33">
        <f>SUM(feb!H8 + mrt!L8 + apr!M8+ mei!P8+ jun!L8+ jul!N8+ aug!M8 +  sep!L8 + J8)</f>
        <v>70</v>
      </c>
    </row>
    <row r="9" spans="1:11" x14ac:dyDescent="0.2">
      <c r="A9" s="48" t="s">
        <v>26</v>
      </c>
      <c r="B9" s="29"/>
      <c r="C9" s="29"/>
      <c r="D9" s="29"/>
      <c r="E9" s="29"/>
      <c r="F9" s="29"/>
      <c r="G9" s="29">
        <v>65</v>
      </c>
      <c r="H9" s="30">
        <f t="shared" si="0"/>
        <v>1</v>
      </c>
      <c r="I9" s="31">
        <f>SUM(feb!F9 + mrt!J9 + apr!K9+ mei!N9+ jun!J9+ jul!L9+ aug!K9 +  sep!J9 + H9)</f>
        <v>16</v>
      </c>
      <c r="J9" s="32">
        <f t="shared" si="1"/>
        <v>65</v>
      </c>
      <c r="K9" s="33">
        <f>SUM(feb!H9 + mrt!L9 + apr!M9+ mei!P9+ jun!L9+ jul!N9+ aug!M9 +  sep!L9 + J9)</f>
        <v>1588</v>
      </c>
    </row>
    <row r="10" spans="1:11" x14ac:dyDescent="0.2">
      <c r="A10" s="50" t="s">
        <v>126</v>
      </c>
      <c r="B10" s="29"/>
      <c r="C10" s="29"/>
      <c r="D10" s="29"/>
      <c r="E10" s="29"/>
      <c r="F10" s="29"/>
      <c r="G10" s="29"/>
      <c r="H10" s="30">
        <f t="shared" ref="H10" si="2">COUNT(B10:G10)</f>
        <v>0</v>
      </c>
      <c r="I10" s="31">
        <f>SUM(feb!F10 + mrt!J10 + apr!K10+ mei!N10+ jun!J10+ jul!L10+ aug!K10 +  sep!J10 + H10)</f>
        <v>2</v>
      </c>
      <c r="J10" s="32">
        <f t="shared" ref="J10" si="3">SUM(B10:G10)</f>
        <v>0</v>
      </c>
      <c r="K10" s="33">
        <f>SUM(feb!H10 + mrt!L10 + apr!M10+ mei!P10+ jun!L10+ jul!N10+ aug!M10 +  sep!L10 + J10)</f>
        <v>179</v>
      </c>
    </row>
    <row r="11" spans="1:11" x14ac:dyDescent="0.2">
      <c r="A11" s="48" t="s">
        <v>27</v>
      </c>
      <c r="B11" s="29"/>
      <c r="C11" s="29"/>
      <c r="D11" s="29"/>
      <c r="E11" s="29">
        <v>79</v>
      </c>
      <c r="F11" s="29"/>
      <c r="G11" s="29">
        <v>50</v>
      </c>
      <c r="H11" s="30">
        <f t="shared" si="0"/>
        <v>2</v>
      </c>
      <c r="I11" s="31">
        <f>SUM(feb!F11 + mrt!J11 + apr!K11+ mei!N11+ jun!J11+ jul!L11+ aug!K11 +  sep!J11 + H11)</f>
        <v>4</v>
      </c>
      <c r="J11" s="32">
        <f t="shared" si="1"/>
        <v>129</v>
      </c>
      <c r="K11" s="33">
        <f>SUM(feb!H11 + mrt!L11 + apr!M11+ mei!P11+ jun!L11+ jul!N11+ aug!M11 +  sep!L11 + J11)</f>
        <v>257</v>
      </c>
    </row>
    <row r="12" spans="1:11" x14ac:dyDescent="0.2">
      <c r="A12" s="48" t="s">
        <v>28</v>
      </c>
      <c r="B12" s="29">
        <v>82</v>
      </c>
      <c r="C12" s="29"/>
      <c r="D12" s="29">
        <v>84</v>
      </c>
      <c r="E12" s="29">
        <v>79</v>
      </c>
      <c r="F12" s="29">
        <v>81</v>
      </c>
      <c r="G12" s="29">
        <v>50</v>
      </c>
      <c r="H12" s="30">
        <f t="shared" si="0"/>
        <v>5</v>
      </c>
      <c r="I12" s="31">
        <f>SUM(feb!F12 + mrt!J12 + apr!K12+ mei!N12+ jun!J12+ jul!L12+ aug!K12 +  sep!J12 + H12)</f>
        <v>32</v>
      </c>
      <c r="J12" s="32">
        <f t="shared" si="1"/>
        <v>376</v>
      </c>
      <c r="K12" s="33">
        <f>SUM(feb!H12 + mrt!L12 + apr!M12+ mei!P12+ jun!L12+ jul!N12+ aug!M12 +  sep!L12 + J12)</f>
        <v>2693</v>
      </c>
    </row>
    <row r="13" spans="1:11" x14ac:dyDescent="0.2">
      <c r="A13" s="48" t="s">
        <v>29</v>
      </c>
      <c r="B13" s="29"/>
      <c r="C13" s="29"/>
      <c r="D13" s="29">
        <v>84</v>
      </c>
      <c r="E13" s="29"/>
      <c r="F13" s="29">
        <v>81</v>
      </c>
      <c r="G13" s="29">
        <v>50</v>
      </c>
      <c r="H13" s="30">
        <f t="shared" si="0"/>
        <v>3</v>
      </c>
      <c r="I13" s="31">
        <f>SUM(feb!F13 + mrt!J13 + apr!K13+ mei!N13+ jun!J13+ jul!L13+ aug!K13 +  sep!J13 + H13)</f>
        <v>15</v>
      </c>
      <c r="J13" s="32">
        <f t="shared" si="1"/>
        <v>215</v>
      </c>
      <c r="K13" s="33">
        <f>SUM(feb!H13 + mrt!L13 + apr!M13+ mei!P13+ jun!L13+ jul!N13+ aug!M13 +  sep!L13 + J13)</f>
        <v>1339</v>
      </c>
    </row>
    <row r="14" spans="1:11" x14ac:dyDescent="0.2">
      <c r="A14" s="48" t="s">
        <v>30</v>
      </c>
      <c r="B14" s="29"/>
      <c r="C14" s="29"/>
      <c r="D14" s="29"/>
      <c r="E14" s="29"/>
      <c r="F14" s="29"/>
      <c r="G14" s="29">
        <v>65</v>
      </c>
      <c r="H14" s="30">
        <f t="shared" si="0"/>
        <v>1</v>
      </c>
      <c r="I14" s="31">
        <f>SUM(feb!F14 + mrt!J14 + apr!K14+ mei!N14+ jun!J14+ jul!L14+ aug!K14 +  sep!J14 + H14)</f>
        <v>4</v>
      </c>
      <c r="J14" s="32">
        <f t="shared" si="1"/>
        <v>65</v>
      </c>
      <c r="K14" s="33">
        <f>SUM(feb!H14 + mrt!L14 + apr!M14+ mei!P14+ jun!L14+ jul!N14+ aug!M14 +  sep!L14 + J14)</f>
        <v>343</v>
      </c>
    </row>
    <row r="15" spans="1:11" x14ac:dyDescent="0.2">
      <c r="A15" s="48" t="s">
        <v>31</v>
      </c>
      <c r="B15" s="29"/>
      <c r="C15" s="29"/>
      <c r="D15" s="29"/>
      <c r="E15" s="29"/>
      <c r="F15" s="29"/>
      <c r="G15" s="29">
        <v>50</v>
      </c>
      <c r="H15" s="30">
        <f t="shared" si="0"/>
        <v>1</v>
      </c>
      <c r="I15" s="31">
        <f>SUM(feb!F15 + mrt!J15 + apr!K15+ mei!N15+ jun!J15+ jul!L15+ aug!K15 +  sep!J15 + H15)</f>
        <v>1</v>
      </c>
      <c r="J15" s="32">
        <f t="shared" si="1"/>
        <v>50</v>
      </c>
      <c r="K15" s="33">
        <f>SUM(feb!H15 + mrt!L15 + apr!M15+ mei!P15+ jun!L15+ jul!N15+ aug!M15 +  sep!L15 + J15)</f>
        <v>50</v>
      </c>
    </row>
    <row r="16" spans="1:11" x14ac:dyDescent="0.2">
      <c r="A16" s="48" t="s">
        <v>32</v>
      </c>
      <c r="B16" s="29"/>
      <c r="C16" s="29"/>
      <c r="D16" s="29"/>
      <c r="E16" s="29"/>
      <c r="F16" s="29"/>
      <c r="G16" s="29"/>
      <c r="H16" s="30">
        <f t="shared" si="0"/>
        <v>0</v>
      </c>
      <c r="I16" s="31">
        <f>SUM(feb!F16 + mrt!J16 + apr!K16+ mei!N16+ jun!J16+ jul!L16+ aug!K16 +  sep!J16 + H16)</f>
        <v>11</v>
      </c>
      <c r="J16" s="32">
        <f t="shared" si="1"/>
        <v>0</v>
      </c>
      <c r="K16" s="33">
        <f>SUM(feb!H16 + mrt!L16 + apr!M16+ mei!P16+ jun!L16+ jul!N16+ aug!M16 +  sep!L16 + J16)</f>
        <v>533</v>
      </c>
    </row>
    <row r="17" spans="1:11" x14ac:dyDescent="0.2">
      <c r="A17" s="48" t="s">
        <v>127</v>
      </c>
      <c r="B17" s="29">
        <v>82</v>
      </c>
      <c r="C17" s="29"/>
      <c r="D17" s="29">
        <v>84</v>
      </c>
      <c r="E17" s="29">
        <v>79</v>
      </c>
      <c r="F17" s="29"/>
      <c r="G17" s="29">
        <v>50</v>
      </c>
      <c r="H17" s="30">
        <f t="shared" si="0"/>
        <v>4</v>
      </c>
      <c r="I17" s="31">
        <f>SUM(feb!F17 + mrt!J17 + apr!K17+ mei!N17+ jun!J17+ jul!L17+ aug!K17 +  sep!J17 + H17)</f>
        <v>10</v>
      </c>
      <c r="J17" s="32">
        <f t="shared" si="1"/>
        <v>295</v>
      </c>
      <c r="K17" s="33">
        <f>SUM(feb!H17 + mrt!L17 + apr!M17+ mei!P17+ jun!L17+ jul!N17+ aug!M17 +  sep!L17 + J17)</f>
        <v>773</v>
      </c>
    </row>
    <row r="18" spans="1:11" x14ac:dyDescent="0.2">
      <c r="A18" s="48" t="s">
        <v>34</v>
      </c>
      <c r="B18" s="29"/>
      <c r="C18" s="29"/>
      <c r="D18" s="29"/>
      <c r="E18" s="29"/>
      <c r="F18" s="29"/>
      <c r="G18" s="29"/>
      <c r="H18" s="30">
        <f t="shared" si="0"/>
        <v>0</v>
      </c>
      <c r="I18" s="31">
        <f>SUM(feb!F18 + mrt!J18 + apr!K18+ mei!N18+ jun!J18+ jul!L18+ aug!K18 +  sep!J18 + H18)</f>
        <v>3</v>
      </c>
      <c r="J18" s="32">
        <f t="shared" si="1"/>
        <v>0</v>
      </c>
      <c r="K18" s="33">
        <f>SUM(feb!H18 + mrt!L18 + apr!M18+ mei!P18+ jun!L18+ jul!N18+ aug!M18 +  sep!L18 + J18)</f>
        <v>170</v>
      </c>
    </row>
    <row r="19" spans="1:11" x14ac:dyDescent="0.2">
      <c r="A19" s="48" t="s">
        <v>35</v>
      </c>
      <c r="B19" s="29"/>
      <c r="C19" s="29"/>
      <c r="D19" s="29"/>
      <c r="E19" s="29"/>
      <c r="F19" s="29"/>
      <c r="G19" s="29"/>
      <c r="H19" s="30">
        <f t="shared" si="0"/>
        <v>0</v>
      </c>
      <c r="I19" s="31">
        <f>SUM(feb!F19 + mrt!J19 + apr!K19+ mei!N19+ jun!J19+ jul!L19+ aug!K19 +  sep!J19 + H19)</f>
        <v>0</v>
      </c>
      <c r="J19" s="32">
        <f t="shared" si="1"/>
        <v>0</v>
      </c>
      <c r="K19" s="33">
        <f>SUM(feb!H19 + mrt!L19 + apr!M19+ mei!P19+ jun!L19+ jul!N19+ aug!M19 +  sep!L19 + J19)</f>
        <v>0</v>
      </c>
    </row>
    <row r="20" spans="1:11" x14ac:dyDescent="0.2">
      <c r="A20" s="48" t="s">
        <v>36</v>
      </c>
      <c r="B20" s="29">
        <v>101</v>
      </c>
      <c r="C20" s="29"/>
      <c r="D20" s="29"/>
      <c r="E20" s="29"/>
      <c r="F20" s="29">
        <v>90</v>
      </c>
      <c r="G20" s="29">
        <v>50</v>
      </c>
      <c r="H20" s="30">
        <f t="shared" si="0"/>
        <v>3</v>
      </c>
      <c r="I20" s="31">
        <f>SUM(feb!F20 + mrt!J20 + apr!K20+ mei!N20+ jun!J20+ jul!L20+ aug!K20 +  sep!J20 + H20)</f>
        <v>23</v>
      </c>
      <c r="J20" s="32">
        <f t="shared" si="1"/>
        <v>241</v>
      </c>
      <c r="K20" s="33">
        <f>SUM(feb!H20 + mrt!L20 + apr!M20+ mei!P20+ jun!L20+ jul!N20+ aug!M20 +  sep!L20 + J20)</f>
        <v>2271</v>
      </c>
    </row>
    <row r="21" spans="1:11" x14ac:dyDescent="0.2">
      <c r="A21" s="48" t="s">
        <v>37</v>
      </c>
      <c r="B21" s="29"/>
      <c r="C21" s="29"/>
      <c r="D21" s="29"/>
      <c r="E21" s="29"/>
      <c r="F21" s="29"/>
      <c r="G21" s="29"/>
      <c r="H21" s="30">
        <f t="shared" si="0"/>
        <v>0</v>
      </c>
      <c r="I21" s="31">
        <f>SUM(feb!F21 + mrt!J21 + apr!K21+ mei!N21+ jun!J21+ jul!L21+ aug!K21 +  sep!J21 + H21)</f>
        <v>1</v>
      </c>
      <c r="J21" s="32">
        <f t="shared" si="1"/>
        <v>0</v>
      </c>
      <c r="K21" s="33">
        <f>SUM(feb!H21 + mrt!L21 + apr!M21+ mei!P21+ jun!L21+ jul!N21+ aug!M21 +  sep!L21 + J21)</f>
        <v>57</v>
      </c>
    </row>
    <row r="22" spans="1:11" x14ac:dyDescent="0.2">
      <c r="A22" s="48" t="s">
        <v>38</v>
      </c>
      <c r="B22" s="29"/>
      <c r="C22" s="29"/>
      <c r="D22" s="29"/>
      <c r="E22" s="29"/>
      <c r="F22" s="29"/>
      <c r="G22" s="29"/>
      <c r="H22" s="30">
        <f t="shared" si="0"/>
        <v>0</v>
      </c>
      <c r="I22" s="31">
        <f>SUM(feb!F22 + mrt!J22 + apr!K22+ mei!N22+ jun!J22+ jul!L22+ aug!K22 +  sep!J22 + H22)</f>
        <v>0</v>
      </c>
      <c r="J22" s="32">
        <f t="shared" si="1"/>
        <v>0</v>
      </c>
      <c r="K22" s="33">
        <f>SUM(feb!H22 + mrt!L22 + apr!M22+ mei!P22+ jun!L22+ jul!N22+ aug!M22 +  sep!L22 + J22)</f>
        <v>0</v>
      </c>
    </row>
    <row r="23" spans="1:11" x14ac:dyDescent="0.2">
      <c r="A23" s="48" t="s">
        <v>39</v>
      </c>
      <c r="B23" s="29"/>
      <c r="C23" s="29"/>
      <c r="D23" s="29">
        <v>84</v>
      </c>
      <c r="E23" s="29">
        <v>79</v>
      </c>
      <c r="F23" s="29">
        <v>81</v>
      </c>
      <c r="G23" s="29">
        <v>50</v>
      </c>
      <c r="H23" s="30">
        <f t="shared" si="0"/>
        <v>4</v>
      </c>
      <c r="I23" s="31">
        <f>SUM(feb!F23 + mrt!J23 + apr!K23+ mei!N23+ jun!J23+ jul!L23+ aug!K23 +  sep!J23 + H23)</f>
        <v>26</v>
      </c>
      <c r="J23" s="32">
        <f t="shared" si="1"/>
        <v>294</v>
      </c>
      <c r="K23" s="33">
        <f>SUM(feb!H23 + mrt!L23 + apr!M23+ mei!P23+ jun!L23+ jul!N23+ aug!M23 +  sep!L23 + J23)</f>
        <v>2209</v>
      </c>
    </row>
    <row r="24" spans="1:11" x14ac:dyDescent="0.2">
      <c r="A24" s="48" t="s">
        <v>40</v>
      </c>
      <c r="B24" s="29"/>
      <c r="C24" s="29"/>
      <c r="D24" s="29"/>
      <c r="E24" s="29"/>
      <c r="F24" s="29"/>
      <c r="G24" s="29"/>
      <c r="H24" s="30">
        <f t="shared" si="0"/>
        <v>0</v>
      </c>
      <c r="I24" s="31">
        <f>SUM(feb!F24 + mrt!J24 + apr!K24+ mei!N24+ jun!J24+ jul!L24+ aug!K24 +  sep!J24 + H24)</f>
        <v>0</v>
      </c>
      <c r="J24" s="32">
        <f t="shared" si="1"/>
        <v>0</v>
      </c>
      <c r="K24" s="33">
        <f>SUM(feb!H24 + mrt!L24 + apr!M24+ mei!P24+ jun!L24+ jul!N24+ aug!M24 +  sep!L24 + J24)</f>
        <v>0</v>
      </c>
    </row>
    <row r="25" spans="1:11" x14ac:dyDescent="0.2">
      <c r="A25" s="48" t="s">
        <v>41</v>
      </c>
      <c r="B25" s="29"/>
      <c r="C25" s="29"/>
      <c r="D25" s="29"/>
      <c r="E25" s="29"/>
      <c r="F25" s="29">
        <v>81</v>
      </c>
      <c r="G25" s="29">
        <v>50</v>
      </c>
      <c r="H25" s="30">
        <f t="shared" si="0"/>
        <v>2</v>
      </c>
      <c r="I25" s="31">
        <f>SUM(feb!F25 + mrt!J25 + apr!K25+ mei!N25+ jun!J25+ jul!L25+ aug!K25 +  sep!J25 + H25)</f>
        <v>17</v>
      </c>
      <c r="J25" s="32">
        <f t="shared" si="1"/>
        <v>131</v>
      </c>
      <c r="K25" s="33">
        <f>SUM(feb!H25 + mrt!L25 + apr!M25+ mei!P25+ jun!L25+ jul!N25+ aug!M25 +  sep!L25 + J25)</f>
        <v>1420</v>
      </c>
    </row>
    <row r="26" spans="1:11" x14ac:dyDescent="0.2">
      <c r="A26" s="48" t="s">
        <v>42</v>
      </c>
      <c r="B26" s="29"/>
      <c r="C26" s="29"/>
      <c r="D26" s="29">
        <v>84</v>
      </c>
      <c r="E26" s="29">
        <v>79</v>
      </c>
      <c r="F26" s="29">
        <v>81</v>
      </c>
      <c r="G26" s="29">
        <v>50</v>
      </c>
      <c r="H26" s="30">
        <f t="shared" si="0"/>
        <v>4</v>
      </c>
      <c r="I26" s="31">
        <f>SUM(feb!F26 + mrt!J26 + apr!K26+ mei!N26+ jun!J26+ jul!L26+ aug!K26 +  sep!J26 + H26)</f>
        <v>29</v>
      </c>
      <c r="J26" s="32">
        <f t="shared" si="1"/>
        <v>294</v>
      </c>
      <c r="K26" s="33">
        <f>SUM(feb!H26 + mrt!L26 + apr!M26+ mei!P26+ jun!L26+ jul!N26+ aug!M26 +  sep!L26 + J26)</f>
        <v>2411</v>
      </c>
    </row>
    <row r="27" spans="1:11" x14ac:dyDescent="0.2">
      <c r="A27" s="48" t="s">
        <v>43</v>
      </c>
      <c r="B27" s="29"/>
      <c r="C27" s="29"/>
      <c r="D27" s="29"/>
      <c r="E27" s="29"/>
      <c r="F27" s="29"/>
      <c r="G27" s="29"/>
      <c r="H27" s="30">
        <f t="shared" si="0"/>
        <v>0</v>
      </c>
      <c r="I27" s="31">
        <f>SUM(feb!F27 + mrt!J27 + apr!K27+ mei!N27+ jun!J27+ jul!L27+ aug!K27 +  sep!J27 + H27)</f>
        <v>0</v>
      </c>
      <c r="J27" s="32">
        <f t="shared" si="1"/>
        <v>0</v>
      </c>
      <c r="K27" s="33">
        <f>SUM(feb!H27 + mrt!L27 + apr!M27+ mei!P27+ jun!L27+ jul!N27+ aug!M27 +  sep!L27 + J27)</f>
        <v>0</v>
      </c>
    </row>
    <row r="28" spans="1:11" x14ac:dyDescent="0.2">
      <c r="A28" s="48" t="s">
        <v>44</v>
      </c>
      <c r="B28" s="29">
        <v>101</v>
      </c>
      <c r="C28" s="29"/>
      <c r="D28" s="29">
        <v>89</v>
      </c>
      <c r="E28" s="29">
        <v>71</v>
      </c>
      <c r="F28" s="29">
        <v>90</v>
      </c>
      <c r="G28" s="29">
        <v>50</v>
      </c>
      <c r="H28" s="30">
        <f t="shared" si="0"/>
        <v>5</v>
      </c>
      <c r="I28" s="31">
        <f>SUM(feb!F28 + mrt!J28 + apr!K28+ mei!N28+ jun!J28+ jul!L28+ aug!K28 +  sep!J28 + H28)</f>
        <v>20</v>
      </c>
      <c r="J28" s="32">
        <f t="shared" si="1"/>
        <v>401</v>
      </c>
      <c r="K28" s="33">
        <f>SUM(feb!H28 + mrt!L28 + apr!M28+ mei!P28+ jun!L28+ jul!N28+ aug!M28 +  sep!L28 + J28)</f>
        <v>2136</v>
      </c>
    </row>
    <row r="29" spans="1:11" x14ac:dyDescent="0.2">
      <c r="A29" s="48" t="s">
        <v>45</v>
      </c>
      <c r="B29" s="29"/>
      <c r="C29" s="29"/>
      <c r="D29" s="29"/>
      <c r="E29" s="29"/>
      <c r="F29" s="29"/>
      <c r="G29" s="29"/>
      <c r="H29" s="30">
        <f t="shared" si="0"/>
        <v>0</v>
      </c>
      <c r="I29" s="31">
        <f>SUM(feb!F29 + mrt!J29 + apr!K29+ mei!N29+ jun!J29+ jul!L29+ aug!K29 +  sep!J29 + H29)</f>
        <v>0</v>
      </c>
      <c r="J29" s="32">
        <f t="shared" si="1"/>
        <v>0</v>
      </c>
      <c r="K29" s="33">
        <f>SUM(feb!H29 + mrt!L29 + apr!M29+ mei!P29+ jun!L29+ jul!N29+ aug!M29 +  sep!L29 + J29)</f>
        <v>0</v>
      </c>
    </row>
    <row r="30" spans="1:11" x14ac:dyDescent="0.2">
      <c r="A30" s="48" t="s">
        <v>46</v>
      </c>
      <c r="B30" s="29"/>
      <c r="C30" s="29"/>
      <c r="D30" s="29"/>
      <c r="E30" s="29"/>
      <c r="F30" s="29"/>
      <c r="G30" s="29"/>
      <c r="H30" s="30">
        <f t="shared" si="0"/>
        <v>0</v>
      </c>
      <c r="I30" s="31">
        <f>SUM(feb!F30 + mrt!J30 + apr!K30+ mei!N30+ jun!J30+ jul!L30+ aug!K30 +  sep!J30 + H30)</f>
        <v>0</v>
      </c>
      <c r="J30" s="32">
        <f t="shared" si="1"/>
        <v>0</v>
      </c>
      <c r="K30" s="33">
        <f>SUM(feb!H30 + mrt!L30 + apr!M30+ mei!P30+ jun!L30+ jul!N30+ aug!M30 +  sep!L30 + J30)</f>
        <v>0</v>
      </c>
    </row>
    <row r="31" spans="1:11" x14ac:dyDescent="0.2">
      <c r="A31" s="48" t="s">
        <v>47</v>
      </c>
      <c r="B31" s="29"/>
      <c r="C31" s="29"/>
      <c r="D31" s="29"/>
      <c r="E31" s="29"/>
      <c r="F31" s="29"/>
      <c r="G31" s="29"/>
      <c r="H31" s="30">
        <f t="shared" si="0"/>
        <v>0</v>
      </c>
      <c r="I31" s="31">
        <f>SUM(feb!F31 + mrt!J31 + apr!K31+ mei!N31+ jun!J31+ jul!L31+ aug!K31 +  sep!J31 + H31)</f>
        <v>4</v>
      </c>
      <c r="J31" s="32">
        <f t="shared" si="1"/>
        <v>0</v>
      </c>
      <c r="K31" s="33">
        <f>SUM(feb!H31 + mrt!L31 + apr!M31+ mei!P31+ jun!L31+ jul!N31+ aug!M31 +  sep!L31 + J31)</f>
        <v>346</v>
      </c>
    </row>
    <row r="32" spans="1:11" x14ac:dyDescent="0.2">
      <c r="A32" s="48" t="s">
        <v>48</v>
      </c>
      <c r="B32" s="29"/>
      <c r="C32" s="29"/>
      <c r="D32" s="29"/>
      <c r="E32" s="29"/>
      <c r="F32" s="29"/>
      <c r="G32" s="29"/>
      <c r="H32" s="30">
        <f t="shared" si="0"/>
        <v>0</v>
      </c>
      <c r="I32" s="31">
        <f>SUM(feb!F32 + mrt!J32 + apr!K32+ mei!N32+ jun!J32+ jul!L32+ aug!K32 +  sep!J32 + H32)</f>
        <v>0</v>
      </c>
      <c r="J32" s="32">
        <f t="shared" si="1"/>
        <v>0</v>
      </c>
      <c r="K32" s="33">
        <f>SUM(feb!H32 + mrt!L32 + apr!M32+ mei!P32+ jun!L32+ jul!N32+ aug!M32 +  sep!L32 + J32)</f>
        <v>0</v>
      </c>
    </row>
    <row r="33" spans="1:11" x14ac:dyDescent="0.2">
      <c r="A33" s="48" t="s">
        <v>49</v>
      </c>
      <c r="B33" s="29">
        <v>101</v>
      </c>
      <c r="C33" s="29"/>
      <c r="D33" s="29">
        <v>89</v>
      </c>
      <c r="E33" s="29">
        <v>71</v>
      </c>
      <c r="F33" s="29">
        <v>90</v>
      </c>
      <c r="G33" s="29">
        <v>50</v>
      </c>
      <c r="H33" s="30">
        <f t="shared" si="0"/>
        <v>5</v>
      </c>
      <c r="I33" s="31">
        <f>SUM(feb!F33 + mrt!J33 + apr!K33+ mei!N33+ jun!J33+ jul!L33+ aug!K33 +  sep!J33 + H33)</f>
        <v>28</v>
      </c>
      <c r="J33" s="32">
        <f t="shared" si="1"/>
        <v>401</v>
      </c>
      <c r="K33" s="33">
        <f>SUM(feb!H33 + mrt!L33 + apr!M33+ mei!P33+ jun!L33+ jul!N33+ aug!M33 +  sep!L33 + J33)</f>
        <v>2833</v>
      </c>
    </row>
    <row r="34" spans="1:11" x14ac:dyDescent="0.2">
      <c r="A34" s="48" t="s">
        <v>50</v>
      </c>
      <c r="B34" s="29"/>
      <c r="C34" s="29"/>
      <c r="D34" s="29"/>
      <c r="E34" s="29"/>
      <c r="F34" s="29"/>
      <c r="G34" s="29"/>
      <c r="H34" s="30">
        <f t="shared" si="0"/>
        <v>0</v>
      </c>
      <c r="I34" s="31">
        <f>SUM(feb!F34 + mrt!J34 + apr!K34+ mei!N34+ jun!J34+ jul!L34+ aug!K34 +  sep!J34 + H34)</f>
        <v>0</v>
      </c>
      <c r="J34" s="32">
        <f t="shared" si="1"/>
        <v>0</v>
      </c>
      <c r="K34" s="33">
        <f>SUM(feb!H34 + mrt!L34 + apr!M34+ mei!P34+ jun!L34+ jul!N34+ aug!M34 +  sep!L34 + J34)</f>
        <v>0</v>
      </c>
    </row>
    <row r="35" spans="1:11" x14ac:dyDescent="0.2">
      <c r="A35" s="48" t="s">
        <v>51</v>
      </c>
      <c r="B35" s="29"/>
      <c r="C35" s="29"/>
      <c r="D35" s="29">
        <v>51</v>
      </c>
      <c r="E35" s="29"/>
      <c r="F35" s="29"/>
      <c r="G35" s="29">
        <v>45</v>
      </c>
      <c r="H35" s="30">
        <f t="shared" si="0"/>
        <v>2</v>
      </c>
      <c r="I35" s="31">
        <f>SUM(feb!F35 + mrt!J35 + apr!K35+ mei!N35+ jun!J35+ jul!L35+ aug!K35 +  sep!J35 + H35)</f>
        <v>12</v>
      </c>
      <c r="J35" s="32">
        <f t="shared" si="1"/>
        <v>96</v>
      </c>
      <c r="K35" s="33">
        <f>SUM(feb!H35 + mrt!L35 + apr!M35+ mei!P35+ jun!L35+ jul!N35+ aug!M35 +  sep!L35 + J35)</f>
        <v>630</v>
      </c>
    </row>
    <row r="36" spans="1:11" x14ac:dyDescent="0.2">
      <c r="A36" s="48" t="s">
        <v>52</v>
      </c>
      <c r="B36" s="29"/>
      <c r="C36" s="29"/>
      <c r="D36" s="29"/>
      <c r="E36" s="29">
        <v>70</v>
      </c>
      <c r="F36" s="29">
        <v>90</v>
      </c>
      <c r="G36" s="29"/>
      <c r="H36" s="30">
        <f t="shared" si="0"/>
        <v>2</v>
      </c>
      <c r="I36" s="31">
        <f>SUM(feb!F36 + mrt!J36 + apr!K36+ mei!N36+ jun!J36+ jul!L36+ aug!K36 +  sep!J36 + H36)</f>
        <v>16</v>
      </c>
      <c r="J36" s="32">
        <f t="shared" si="1"/>
        <v>160</v>
      </c>
      <c r="K36" s="33">
        <f>SUM(feb!H36 + mrt!L36 + apr!M36+ mei!P36+ jun!L36+ jul!N36+ aug!M36 +  sep!L36 + J36)</f>
        <v>1496</v>
      </c>
    </row>
    <row r="37" spans="1:11" x14ac:dyDescent="0.2">
      <c r="A37" s="48" t="s">
        <v>53</v>
      </c>
      <c r="B37" s="29"/>
      <c r="C37" s="29"/>
      <c r="D37" s="29"/>
      <c r="E37" s="29">
        <v>71</v>
      </c>
      <c r="F37" s="29"/>
      <c r="G37" s="29">
        <v>50</v>
      </c>
      <c r="H37" s="30">
        <f t="shared" si="0"/>
        <v>2</v>
      </c>
      <c r="I37" s="31">
        <f>SUM(feb!F37 + mrt!J37 + apr!K37+ mei!N37+ jun!J37+ jul!L37+ aug!K37 +  sep!J37 + H37)</f>
        <v>3</v>
      </c>
      <c r="J37" s="32">
        <f t="shared" si="1"/>
        <v>121</v>
      </c>
      <c r="K37" s="33">
        <f>SUM(feb!H37 + mrt!L37 + apr!M37+ mei!P37+ jun!L37+ jul!N37+ aug!M37 +  sep!L37 + J37)</f>
        <v>211</v>
      </c>
    </row>
    <row r="38" spans="1:11" x14ac:dyDescent="0.2">
      <c r="A38" s="48" t="s">
        <v>54</v>
      </c>
      <c r="B38" s="29"/>
      <c r="C38" s="29"/>
      <c r="D38" s="29"/>
      <c r="E38" s="29"/>
      <c r="F38" s="29">
        <v>90</v>
      </c>
      <c r="G38" s="29"/>
      <c r="H38" s="30">
        <f t="shared" si="0"/>
        <v>1</v>
      </c>
      <c r="I38" s="31">
        <f>SUM(feb!F38 + mrt!J38 + apr!K38+ mei!N38+ jun!J38+ jul!L38+ aug!K38 +  sep!J38 + H38)</f>
        <v>13</v>
      </c>
      <c r="J38" s="32">
        <f t="shared" si="1"/>
        <v>90</v>
      </c>
      <c r="K38" s="33">
        <f>SUM(feb!H38 + mrt!L38 + apr!M38+ mei!P38+ jun!L38+ jul!N38+ aug!M38 +  sep!L38 + J38)</f>
        <v>1236</v>
      </c>
    </row>
    <row r="39" spans="1:11" x14ac:dyDescent="0.2">
      <c r="A39" s="48" t="s">
        <v>55</v>
      </c>
      <c r="B39" s="29"/>
      <c r="C39" s="29"/>
      <c r="D39" s="29"/>
      <c r="E39" s="29"/>
      <c r="F39" s="29"/>
      <c r="G39" s="29"/>
      <c r="H39" s="30">
        <f t="shared" si="0"/>
        <v>0</v>
      </c>
      <c r="I39" s="31">
        <f>SUM(feb!F39 + mrt!J39 + apr!K39+ mei!N39+ jun!J39+ jul!L39+ aug!K39 +  sep!J39 + H39)</f>
        <v>0</v>
      </c>
      <c r="J39" s="32">
        <f t="shared" si="1"/>
        <v>0</v>
      </c>
      <c r="K39" s="33">
        <f>SUM(feb!H39 + mrt!L39 + apr!M39+ mei!P39+ jun!L39+ jul!N39+ aug!M39 +  sep!L39 + J39)</f>
        <v>0</v>
      </c>
    </row>
    <row r="40" spans="1:11" x14ac:dyDescent="0.2">
      <c r="A40" s="48" t="s">
        <v>56</v>
      </c>
      <c r="B40" s="29">
        <v>101</v>
      </c>
      <c r="C40" s="29"/>
      <c r="D40" s="29">
        <v>89</v>
      </c>
      <c r="E40" s="29">
        <v>71</v>
      </c>
      <c r="F40" s="29">
        <v>90</v>
      </c>
      <c r="G40" s="29">
        <v>50</v>
      </c>
      <c r="H40" s="30">
        <f t="shared" si="0"/>
        <v>5</v>
      </c>
      <c r="I40" s="31">
        <f>SUM(feb!F40 + mrt!J40 + apr!K40+ mei!N40+ jun!J40+ jul!L40+ aug!K40 +  sep!J40 + H40)</f>
        <v>19</v>
      </c>
      <c r="J40" s="32">
        <f t="shared" si="1"/>
        <v>401</v>
      </c>
      <c r="K40" s="33">
        <f>SUM(feb!H40 + mrt!L40 + apr!M40+ mei!P40+ jun!L40+ jul!N40+ aug!M40 +  sep!L40 + J40)</f>
        <v>1832</v>
      </c>
    </row>
    <row r="41" spans="1:11" x14ac:dyDescent="0.2">
      <c r="A41" s="48" t="s">
        <v>57</v>
      </c>
      <c r="B41" s="29"/>
      <c r="C41" s="29"/>
      <c r="D41" s="29"/>
      <c r="E41" s="29">
        <v>41</v>
      </c>
      <c r="F41" s="29"/>
      <c r="G41" s="29">
        <v>45</v>
      </c>
      <c r="H41" s="30">
        <f t="shared" si="0"/>
        <v>2</v>
      </c>
      <c r="I41" s="31">
        <f>SUM(feb!F41 + mrt!J41 + apr!K41+ mei!N41+ jun!J41+ jul!L41+ aug!K41 +  sep!J41 + H41)</f>
        <v>13</v>
      </c>
      <c r="J41" s="32">
        <f t="shared" si="1"/>
        <v>86</v>
      </c>
      <c r="K41" s="33">
        <f>SUM(feb!H41 + mrt!L41 + apr!M41+ mei!P41+ jun!L41+ jul!N41+ aug!M41 +  sep!L41 + J41)</f>
        <v>676</v>
      </c>
    </row>
    <row r="42" spans="1:11" x14ac:dyDescent="0.2">
      <c r="A42" s="48" t="s">
        <v>58</v>
      </c>
      <c r="B42" s="29"/>
      <c r="C42" s="29"/>
      <c r="D42" s="29"/>
      <c r="E42" s="29"/>
      <c r="F42" s="29"/>
      <c r="G42" s="29"/>
      <c r="H42" s="30">
        <f t="shared" si="0"/>
        <v>0</v>
      </c>
      <c r="I42" s="31">
        <f>SUM(feb!F42 + mrt!J42 + apr!K42+ mei!N42+ jun!J42+ jul!L42+ aug!K42 +  sep!J42 + H42)</f>
        <v>0</v>
      </c>
      <c r="J42" s="32">
        <f t="shared" si="1"/>
        <v>0</v>
      </c>
      <c r="K42" s="33">
        <f>SUM(feb!H42 + mrt!L42 + apr!M42+ mei!P42+ jun!L42+ jul!N42+ aug!M42 +  sep!L42 + J42)</f>
        <v>0</v>
      </c>
    </row>
    <row r="43" spans="1:11" x14ac:dyDescent="0.2">
      <c r="A43" s="48" t="s">
        <v>59</v>
      </c>
      <c r="B43" s="29"/>
      <c r="C43" s="29"/>
      <c r="D43" s="29"/>
      <c r="E43" s="29"/>
      <c r="F43" s="29"/>
      <c r="G43" s="29"/>
      <c r="H43" s="30">
        <f t="shared" si="0"/>
        <v>0</v>
      </c>
      <c r="I43" s="31">
        <f>SUM(feb!F43 + mrt!J43 + apr!K43+ mei!N43+ jun!J43+ jul!L43+ aug!K43 +  sep!J43 + H43)</f>
        <v>0</v>
      </c>
      <c r="J43" s="32">
        <f t="shared" si="1"/>
        <v>0</v>
      </c>
      <c r="K43" s="33">
        <f>SUM(feb!H43 + mrt!L43 + apr!M43+ mei!P43+ jun!L43+ jul!N43+ aug!M43 +  sep!L43 + J43)</f>
        <v>0</v>
      </c>
    </row>
    <row r="44" spans="1:11" x14ac:dyDescent="0.2">
      <c r="A44" s="48" t="s">
        <v>60</v>
      </c>
      <c r="B44" s="29">
        <v>88</v>
      </c>
      <c r="C44" s="29"/>
      <c r="D44" s="29">
        <v>77</v>
      </c>
      <c r="E44" s="29">
        <v>41</v>
      </c>
      <c r="F44" s="29">
        <v>84</v>
      </c>
      <c r="G44" s="29">
        <v>45</v>
      </c>
      <c r="H44" s="30">
        <f t="shared" si="0"/>
        <v>5</v>
      </c>
      <c r="I44" s="31">
        <f>SUM(feb!F44 + mrt!J44 + apr!K44+ mei!N44+ jun!J44+ jul!L44+ aug!K44 +  sep!J44 + H44)</f>
        <v>29</v>
      </c>
      <c r="J44" s="32">
        <f t="shared" si="1"/>
        <v>335</v>
      </c>
      <c r="K44" s="33">
        <f>SUM(feb!H44 + mrt!L44 + apr!M44+ mei!P44+ jun!L44+ jul!N44+ aug!M44 +  sep!L44 + J44)</f>
        <v>2191</v>
      </c>
    </row>
    <row r="45" spans="1:11" x14ac:dyDescent="0.2">
      <c r="A45" s="48" t="s">
        <v>61</v>
      </c>
      <c r="B45" s="29"/>
      <c r="C45" s="29"/>
      <c r="D45" s="29">
        <v>89</v>
      </c>
      <c r="E45" s="29"/>
      <c r="F45" s="29">
        <v>90</v>
      </c>
      <c r="G45" s="29">
        <v>50</v>
      </c>
      <c r="H45" s="30">
        <f t="shared" si="0"/>
        <v>3</v>
      </c>
      <c r="I45" s="31">
        <f>SUM(feb!F45 + mrt!J45 + apr!K45+ mei!N45+ jun!J45+ jul!L45+ aug!K45 +  sep!J45 + H45)</f>
        <v>15</v>
      </c>
      <c r="J45" s="32">
        <f t="shared" si="1"/>
        <v>229</v>
      </c>
      <c r="K45" s="33">
        <f>SUM(feb!H45 + mrt!L45 + apr!M45+ mei!P45+ jun!L45+ jul!N45+ aug!M45 +  sep!L45 + J45)</f>
        <v>1579</v>
      </c>
    </row>
    <row r="46" spans="1:11" x14ac:dyDescent="0.2">
      <c r="A46" s="48" t="s">
        <v>62</v>
      </c>
      <c r="B46" s="29"/>
      <c r="C46" s="29"/>
      <c r="D46" s="29"/>
      <c r="E46" s="29"/>
      <c r="F46" s="29"/>
      <c r="G46" s="29"/>
      <c r="H46" s="30">
        <f t="shared" si="0"/>
        <v>0</v>
      </c>
      <c r="I46" s="31">
        <f>SUM(feb!F46 + mrt!J46 + apr!K46+ mei!N46+ jun!J46+ jul!L46+ aug!K46 +  sep!J46 + H46)</f>
        <v>0</v>
      </c>
      <c r="J46" s="32">
        <f t="shared" si="1"/>
        <v>0</v>
      </c>
      <c r="K46" s="33">
        <f>SUM(feb!H46 + mrt!L46 + apr!M46+ mei!P46+ jun!L46+ jul!N46+ aug!M46 +  sep!L46 + J46)</f>
        <v>0</v>
      </c>
    </row>
    <row r="47" spans="1:11" x14ac:dyDescent="0.2">
      <c r="A47" s="48" t="s">
        <v>63</v>
      </c>
      <c r="B47" s="29"/>
      <c r="C47" s="29"/>
      <c r="D47" s="29"/>
      <c r="E47" s="29"/>
      <c r="F47" s="29"/>
      <c r="G47" s="29"/>
      <c r="H47" s="30">
        <f t="shared" si="0"/>
        <v>0</v>
      </c>
      <c r="I47" s="31">
        <f>SUM(feb!F47 + mrt!J47 + apr!K47+ mei!N47+ jun!J47+ jul!L47+ aug!K47 +  sep!J47 + H47)</f>
        <v>0</v>
      </c>
      <c r="J47" s="32">
        <f t="shared" si="1"/>
        <v>0</v>
      </c>
      <c r="K47" s="33">
        <f>SUM(feb!H47 + mrt!L47 + apr!M47+ mei!P47+ jun!L47+ jul!N47+ aug!M47 +  sep!L47 + J47)</f>
        <v>0</v>
      </c>
    </row>
    <row r="48" spans="1:11" x14ac:dyDescent="0.2">
      <c r="A48" s="48" t="s">
        <v>64</v>
      </c>
      <c r="B48" s="29"/>
      <c r="C48" s="29"/>
      <c r="D48" s="29"/>
      <c r="E48" s="29"/>
      <c r="F48" s="29"/>
      <c r="G48" s="29"/>
      <c r="H48" s="30">
        <f t="shared" si="0"/>
        <v>0</v>
      </c>
      <c r="I48" s="31">
        <f>SUM(feb!F48 + mrt!J48 + apr!K48+ mei!N48+ jun!J48+ jul!L48+ aug!K48 +  sep!J48 + H48)</f>
        <v>0</v>
      </c>
      <c r="J48" s="32">
        <f t="shared" si="1"/>
        <v>0</v>
      </c>
      <c r="K48" s="33">
        <f>SUM(feb!H48 + mrt!L48 + apr!M48+ mei!P48+ jun!L48+ jul!N48+ aug!M48 +  sep!L48 + J48)</f>
        <v>0</v>
      </c>
    </row>
    <row r="49" spans="1:11" x14ac:dyDescent="0.2">
      <c r="A49" s="48" t="s">
        <v>65</v>
      </c>
      <c r="B49" s="29"/>
      <c r="C49" s="29"/>
      <c r="D49" s="29"/>
      <c r="E49" s="29"/>
      <c r="F49" s="29"/>
      <c r="G49" s="29">
        <v>50</v>
      </c>
      <c r="H49" s="30">
        <f t="shared" si="0"/>
        <v>1</v>
      </c>
      <c r="I49" s="31">
        <f>SUM(feb!F49 + mrt!J49 + apr!K49+ mei!N49+ jun!J49+ jul!L49+ aug!K49 +  sep!J49 + H49)</f>
        <v>23</v>
      </c>
      <c r="J49" s="32">
        <f t="shared" si="1"/>
        <v>50</v>
      </c>
      <c r="K49" s="33">
        <f>SUM(feb!H49 + mrt!L49 + apr!M49+ mei!P49+ jun!L49+ jul!N49+ aug!M49 +  sep!L49 + J49)</f>
        <v>1968</v>
      </c>
    </row>
    <row r="50" spans="1:11" x14ac:dyDescent="0.2">
      <c r="A50" s="48" t="s">
        <v>66</v>
      </c>
      <c r="B50" s="29"/>
      <c r="C50" s="29"/>
      <c r="D50" s="29"/>
      <c r="E50" s="29">
        <v>71</v>
      </c>
      <c r="F50" s="29"/>
      <c r="G50" s="29"/>
      <c r="H50" s="30">
        <f t="shared" si="0"/>
        <v>1</v>
      </c>
      <c r="I50" s="31">
        <f>SUM(feb!F50 + mrt!J50 + apr!K50+ mei!N50+ jun!J50+ jul!L50+ aug!K50 +  sep!J50 + H50)</f>
        <v>5</v>
      </c>
      <c r="J50" s="32">
        <f t="shared" si="1"/>
        <v>71</v>
      </c>
      <c r="K50" s="33">
        <f>SUM(feb!H50 + mrt!L50 + apr!M50+ mei!P50+ jun!L50+ jul!N50+ aug!M50 +  sep!L50 + J50)</f>
        <v>431</v>
      </c>
    </row>
    <row r="51" spans="1:11" x14ac:dyDescent="0.2">
      <c r="A51" s="48" t="s">
        <v>67</v>
      </c>
      <c r="B51" s="29"/>
      <c r="C51" s="29"/>
      <c r="D51" s="29"/>
      <c r="E51" s="29"/>
      <c r="F51" s="29">
        <v>90</v>
      </c>
      <c r="G51" s="29">
        <v>50</v>
      </c>
      <c r="H51" s="30">
        <f t="shared" si="0"/>
        <v>2</v>
      </c>
      <c r="I51" s="31">
        <f>SUM(feb!F51 + mrt!J51 + apr!K51+ mei!N51+ jun!J51+ jul!L51+ aug!K51 +  sep!J51 + H51)</f>
        <v>11</v>
      </c>
      <c r="J51" s="32">
        <f t="shared" si="1"/>
        <v>140</v>
      </c>
      <c r="K51" s="33">
        <f>SUM(feb!H51 + mrt!L51 + apr!M51+ mei!P51+ jun!L51+ jul!N51+ aug!M51 +  sep!L51 + J51)</f>
        <v>962</v>
      </c>
    </row>
    <row r="52" spans="1:11" x14ac:dyDescent="0.2">
      <c r="A52" s="48" t="s">
        <v>68</v>
      </c>
      <c r="B52" s="29"/>
      <c r="C52" s="29"/>
      <c r="D52" s="29">
        <v>51</v>
      </c>
      <c r="E52" s="29">
        <v>41</v>
      </c>
      <c r="F52" s="29">
        <v>84</v>
      </c>
      <c r="G52" s="29">
        <v>45</v>
      </c>
      <c r="H52" s="30">
        <f t="shared" si="0"/>
        <v>4</v>
      </c>
      <c r="I52" s="31">
        <f>SUM(feb!F52 + mrt!J52 + apr!K52+ mei!N52+ jun!J52+ jul!L52+ aug!K52 +  sep!J52 + H52)</f>
        <v>23</v>
      </c>
      <c r="J52" s="32">
        <f t="shared" si="1"/>
        <v>221</v>
      </c>
      <c r="K52" s="33">
        <f>SUM(feb!H52 + mrt!L52 + apr!M52+ mei!P52+ jun!L52+ jul!N52+ aug!M52 +  sep!L52 + J52)</f>
        <v>1253</v>
      </c>
    </row>
    <row r="53" spans="1:11" x14ac:dyDescent="0.2">
      <c r="A53" s="48" t="s">
        <v>69</v>
      </c>
      <c r="B53" s="29"/>
      <c r="C53" s="29"/>
      <c r="D53" s="29"/>
      <c r="E53" s="29"/>
      <c r="F53" s="29"/>
      <c r="G53" s="29">
        <v>45</v>
      </c>
      <c r="H53" s="30">
        <f t="shared" si="0"/>
        <v>1</v>
      </c>
      <c r="I53" s="31">
        <f>SUM(feb!F53 + mrt!J53 + apr!K53+ mei!N53+ jun!J53+ jul!L53+ aug!K53 +  sep!J53 + H53)</f>
        <v>9</v>
      </c>
      <c r="J53" s="32">
        <f t="shared" si="1"/>
        <v>45</v>
      </c>
      <c r="K53" s="33">
        <f>SUM(feb!H53 + mrt!L53 + apr!M53+ mei!P53+ jun!L53+ jul!N53+ aug!M53 +  sep!L53 + J53)</f>
        <v>440</v>
      </c>
    </row>
    <row r="54" spans="1:11" x14ac:dyDescent="0.2">
      <c r="A54" s="50" t="s">
        <v>73</v>
      </c>
      <c r="B54" s="29"/>
      <c r="C54" s="29"/>
      <c r="D54" s="29"/>
      <c r="E54" s="29"/>
      <c r="F54" s="29"/>
      <c r="G54" s="29"/>
      <c r="H54" s="30">
        <f t="shared" si="0"/>
        <v>0</v>
      </c>
      <c r="I54" s="31">
        <f>SUM(feb!F54 + mrt!J54 + apr!K54+ mei!N54+ jun!J54+ jul!L54+ aug!K54 +  sep!J54 + H54)</f>
        <v>13</v>
      </c>
      <c r="J54" s="32">
        <f t="shared" si="1"/>
        <v>0</v>
      </c>
      <c r="K54" s="33">
        <f>SUM(feb!H54 + mrt!L54 + apr!M54+ mei!P54+ jun!L54+ jul!N54+ aug!M54 +  sep!L54 + J54)</f>
        <v>1358</v>
      </c>
    </row>
    <row r="55" spans="1:11" x14ac:dyDescent="0.2">
      <c r="A55" s="50" t="s">
        <v>74</v>
      </c>
      <c r="B55" s="29"/>
      <c r="C55" s="29"/>
      <c r="D55" s="29"/>
      <c r="E55" s="29"/>
      <c r="F55" s="29"/>
      <c r="G55" s="29"/>
      <c r="H55" s="30">
        <f t="shared" si="0"/>
        <v>0</v>
      </c>
      <c r="I55" s="31">
        <f>SUM(feb!F55 + mrt!J55 + apr!K55+ mei!N55+ jun!J55+ jul!L55+ aug!K55 +  sep!J55 + H55)</f>
        <v>3</v>
      </c>
      <c r="J55" s="32">
        <f t="shared" si="1"/>
        <v>0</v>
      </c>
      <c r="K55" s="33">
        <f>SUM(feb!H55 + mrt!L55 + apr!M55+ mei!P55+ jun!L55+ jul!N55+ aug!M55 +  sep!L55 + J55)</f>
        <v>170</v>
      </c>
    </row>
    <row r="56" spans="1:11" x14ac:dyDescent="0.2">
      <c r="A56" s="50" t="s">
        <v>75</v>
      </c>
      <c r="B56" s="29"/>
      <c r="C56" s="29"/>
      <c r="D56" s="29"/>
      <c r="E56" s="29"/>
      <c r="F56" s="29"/>
      <c r="G56" s="29"/>
      <c r="H56" s="30">
        <f t="shared" si="0"/>
        <v>0</v>
      </c>
      <c r="I56" s="31">
        <f>SUM(feb!F56 + mrt!J56 + apr!K56+ mei!N56+ jun!J56+ jul!L56+ aug!K56 +  sep!J56 + H56)</f>
        <v>0</v>
      </c>
      <c r="J56" s="32">
        <f t="shared" si="1"/>
        <v>0</v>
      </c>
      <c r="K56" s="33">
        <f>SUM(feb!H56 + mrt!L56 + apr!M56+ mei!P56+ jun!L56+ jul!N56+ aug!M56 +  sep!L56 + J56)</f>
        <v>0</v>
      </c>
    </row>
    <row r="57" spans="1:11" x14ac:dyDescent="0.2">
      <c r="A57" s="50" t="s">
        <v>76</v>
      </c>
      <c r="B57" s="29"/>
      <c r="C57" s="29"/>
      <c r="D57" s="29">
        <v>84</v>
      </c>
      <c r="E57" s="29">
        <v>79</v>
      </c>
      <c r="F57" s="29">
        <v>81</v>
      </c>
      <c r="G57" s="29">
        <v>50</v>
      </c>
      <c r="H57" s="30">
        <f t="shared" si="0"/>
        <v>4</v>
      </c>
      <c r="I57" s="31">
        <f>SUM(feb!F57 + mrt!J57 + apr!K57+ mei!N57+ jun!J57+ jul!L57+ aug!K57 +  sep!J57 + H57)</f>
        <v>28</v>
      </c>
      <c r="J57" s="32">
        <f t="shared" si="1"/>
        <v>294</v>
      </c>
      <c r="K57" s="33">
        <f>SUM(feb!H57 + mrt!L57 + apr!M57+ mei!P57+ jun!L57+ jul!N57+ aug!M57 +  sep!L57 + J57)</f>
        <v>2390</v>
      </c>
    </row>
    <row r="58" spans="1:11" x14ac:dyDescent="0.2">
      <c r="A58" s="50" t="s">
        <v>77</v>
      </c>
      <c r="B58" s="29"/>
      <c r="C58" s="29"/>
      <c r="D58" s="29"/>
      <c r="E58" s="29"/>
      <c r="F58" s="29"/>
      <c r="G58" s="29">
        <v>50</v>
      </c>
      <c r="H58" s="30">
        <f t="shared" si="0"/>
        <v>1</v>
      </c>
      <c r="I58" s="31">
        <f>SUM(feb!F58 + mrt!J58 + apr!K58+ mei!N58+ jun!J58+ jul!L58+ aug!K58 +  sep!J58 + H58)</f>
        <v>27</v>
      </c>
      <c r="J58" s="32">
        <f t="shared" si="1"/>
        <v>50</v>
      </c>
      <c r="K58" s="33">
        <f>SUM(feb!H58 + mrt!L58 + apr!M58+ mei!P58+ jun!L58+ jul!N58+ aug!M58 +  sep!L58 + J58)</f>
        <v>2264</v>
      </c>
    </row>
    <row r="59" spans="1:11" x14ac:dyDescent="0.2">
      <c r="A59" s="50" t="s">
        <v>78</v>
      </c>
      <c r="B59" s="29"/>
      <c r="C59" s="29"/>
      <c r="D59" s="29">
        <v>84</v>
      </c>
      <c r="E59" s="29">
        <v>79</v>
      </c>
      <c r="F59" s="29"/>
      <c r="G59" s="29">
        <v>50</v>
      </c>
      <c r="H59" s="30">
        <f t="shared" si="0"/>
        <v>3</v>
      </c>
      <c r="I59" s="31">
        <f>SUM(feb!F59 + mrt!J59 + apr!K59+ mei!N59+ jun!J59+ jul!L59+ aug!K59 +  sep!J59 + H59)</f>
        <v>12</v>
      </c>
      <c r="J59" s="32">
        <f t="shared" si="1"/>
        <v>213</v>
      </c>
      <c r="K59" s="33">
        <f>SUM(feb!H59 + mrt!L59 + apr!M59+ mei!P59+ jun!L59+ jul!N59+ aug!M59 +  sep!L59 + J59)</f>
        <v>949</v>
      </c>
    </row>
    <row r="60" spans="1:11" x14ac:dyDescent="0.2">
      <c r="A60" s="50" t="s">
        <v>79</v>
      </c>
      <c r="B60" s="29"/>
      <c r="C60" s="29"/>
      <c r="D60" s="29"/>
      <c r="E60" s="29"/>
      <c r="F60" s="29"/>
      <c r="G60" s="29"/>
      <c r="H60" s="30">
        <f t="shared" si="0"/>
        <v>0</v>
      </c>
      <c r="I60" s="31">
        <f>SUM(feb!F60 + mrt!J60 + apr!K60+ mei!N60+ jun!J60+ jul!L60+ aug!K60 +  sep!J60 + H60)</f>
        <v>0</v>
      </c>
      <c r="J60" s="32">
        <f t="shared" si="1"/>
        <v>0</v>
      </c>
      <c r="K60" s="33">
        <f>SUM(feb!H60 + mrt!L60 + apr!M60+ mei!P60+ jun!L60+ jul!N60+ aug!M60 +  sep!L60 + J60)</f>
        <v>0</v>
      </c>
    </row>
    <row r="61" spans="1:11" x14ac:dyDescent="0.2">
      <c r="A61" s="50" t="s">
        <v>80</v>
      </c>
      <c r="B61" s="29"/>
      <c r="C61" s="29"/>
      <c r="D61" s="29"/>
      <c r="E61" s="29"/>
      <c r="F61" s="29"/>
      <c r="G61" s="29"/>
      <c r="H61" s="30">
        <f t="shared" si="0"/>
        <v>0</v>
      </c>
      <c r="I61" s="31">
        <f>SUM(feb!F61 + mrt!J61 + apr!K61+ mei!N61+ jun!J61+ jul!L61+ aug!K61 +  sep!J61 + H61)</f>
        <v>0</v>
      </c>
      <c r="J61" s="32">
        <f t="shared" si="1"/>
        <v>0</v>
      </c>
      <c r="K61" s="33">
        <f>SUM(feb!H61 + mrt!L61 + apr!M61+ mei!P61+ jun!L61+ jul!N61+ aug!M61 +  sep!L61 + J61)</f>
        <v>0</v>
      </c>
    </row>
    <row r="62" spans="1:11" x14ac:dyDescent="0.2">
      <c r="A62" s="50" t="s">
        <v>81</v>
      </c>
      <c r="B62" s="29"/>
      <c r="C62" s="29"/>
      <c r="D62" s="29"/>
      <c r="E62" s="29"/>
      <c r="F62" s="29"/>
      <c r="G62" s="29"/>
      <c r="H62" s="30">
        <f t="shared" si="0"/>
        <v>0</v>
      </c>
      <c r="I62" s="31">
        <f>SUM(feb!F62 + mrt!J62 + apr!K62+ mei!N62+ jun!J62+ jul!L62+ aug!K62 +  sep!J62 + H62)</f>
        <v>9</v>
      </c>
      <c r="J62" s="32">
        <f t="shared" si="1"/>
        <v>0</v>
      </c>
      <c r="K62" s="33">
        <f>SUM(feb!H62 + mrt!L62 + apr!M62+ mei!P62+ jun!L62+ jul!N62+ aug!M62 +  sep!L62 + J62)</f>
        <v>434</v>
      </c>
    </row>
    <row r="63" spans="1:11" x14ac:dyDescent="0.2">
      <c r="A63" s="50" t="s">
        <v>82</v>
      </c>
      <c r="B63" s="29"/>
      <c r="C63" s="29"/>
      <c r="D63" s="29"/>
      <c r="E63" s="29"/>
      <c r="F63" s="29"/>
      <c r="G63" s="29"/>
      <c r="H63" s="30">
        <f t="shared" si="0"/>
        <v>0</v>
      </c>
      <c r="I63" s="31">
        <f>SUM(feb!F63 + mrt!J63 + apr!K63+ mei!N63+ jun!J63+ jul!L63+ aug!K63 +  sep!J63 + H63)</f>
        <v>1</v>
      </c>
      <c r="J63" s="32">
        <f t="shared" si="1"/>
        <v>0</v>
      </c>
      <c r="K63" s="33">
        <f>SUM(feb!H63 + mrt!L63 + apr!M63+ mei!P63+ jun!L63+ jul!N63+ aug!M63 +  sep!L63 + J63)</f>
        <v>42</v>
      </c>
    </row>
    <row r="64" spans="1:11" x14ac:dyDescent="0.2">
      <c r="A64" s="50" t="s">
        <v>83</v>
      </c>
      <c r="B64" s="29"/>
      <c r="C64" s="29"/>
      <c r="D64" s="29">
        <v>89</v>
      </c>
      <c r="E64" s="29">
        <v>70</v>
      </c>
      <c r="F64" s="29">
        <v>90</v>
      </c>
      <c r="G64" s="29">
        <v>65</v>
      </c>
      <c r="H64" s="30">
        <f t="shared" si="0"/>
        <v>4</v>
      </c>
      <c r="I64" s="31">
        <f>SUM(feb!F64 + mrt!J64 + apr!K64+ mei!N64+ jun!J64+ jul!L64+ aug!K64 +  sep!J64 + H64)</f>
        <v>18</v>
      </c>
      <c r="J64" s="32">
        <f t="shared" si="1"/>
        <v>314</v>
      </c>
      <c r="K64" s="33">
        <f>SUM(feb!H64 + mrt!L64 + apr!M64+ mei!P64+ jun!L64+ jul!N64+ aug!M64 +  sep!L64 + J64)</f>
        <v>1570</v>
      </c>
    </row>
    <row r="65" spans="1:11" x14ac:dyDescent="0.2">
      <c r="A65" s="50" t="s">
        <v>84</v>
      </c>
      <c r="B65" s="29"/>
      <c r="C65" s="29"/>
      <c r="D65" s="29"/>
      <c r="E65" s="29"/>
      <c r="F65" s="29"/>
      <c r="G65" s="29"/>
      <c r="H65" s="30">
        <f t="shared" si="0"/>
        <v>0</v>
      </c>
      <c r="I65" s="31">
        <f>SUM(feb!F65 + mrt!J65 + apr!K65+ mei!N65+ jun!J65+ jul!L65+ aug!K65 +  sep!J65 + H65)</f>
        <v>0</v>
      </c>
      <c r="J65" s="32">
        <f t="shared" si="1"/>
        <v>0</v>
      </c>
      <c r="K65" s="33">
        <f>SUM(feb!H65 + mrt!L65 + apr!M65+ mei!P65+ jun!L65+ jul!N65+ aug!M65 +  sep!L65 + J65)</f>
        <v>0</v>
      </c>
    </row>
    <row r="66" spans="1:11" x14ac:dyDescent="0.2">
      <c r="A66" s="50" t="s">
        <v>85</v>
      </c>
      <c r="B66" s="29"/>
      <c r="C66" s="29"/>
      <c r="D66" s="29"/>
      <c r="E66" s="29"/>
      <c r="F66" s="29"/>
      <c r="G66" s="29"/>
      <c r="H66" s="30">
        <f t="shared" si="0"/>
        <v>0</v>
      </c>
      <c r="I66" s="31">
        <f>SUM(feb!F66 + mrt!J66 + apr!K66+ mei!N66+ jun!J66+ jul!L66+ aug!K66 +  sep!J66 + H66)</f>
        <v>0</v>
      </c>
      <c r="J66" s="32">
        <f t="shared" si="1"/>
        <v>0</v>
      </c>
      <c r="K66" s="33">
        <f>SUM(feb!H66 + mrt!L66 + apr!M66+ mei!P66+ jun!L66+ jul!N66+ aug!M66 +  sep!L66 + J66)</f>
        <v>0</v>
      </c>
    </row>
    <row r="67" spans="1:11" x14ac:dyDescent="0.2">
      <c r="A67" s="50" t="s">
        <v>86</v>
      </c>
      <c r="B67" s="29"/>
      <c r="C67" s="29"/>
      <c r="D67" s="29"/>
      <c r="E67" s="29"/>
      <c r="F67" s="29"/>
      <c r="G67" s="29"/>
      <c r="H67" s="30">
        <f t="shared" si="0"/>
        <v>0</v>
      </c>
      <c r="I67" s="31">
        <f>SUM(feb!F67 + mrt!J67 + apr!K67+ mei!N67+ jun!J67+ jul!L67+ aug!K67 +  sep!J67 + H67)</f>
        <v>2</v>
      </c>
      <c r="J67" s="32">
        <f t="shared" si="1"/>
        <v>0</v>
      </c>
      <c r="K67" s="33">
        <f>SUM(feb!H67 + mrt!L67 + apr!M67+ mei!P67+ jun!L67+ jul!N67+ aug!M67 +  sep!L67 + J67)</f>
        <v>171</v>
      </c>
    </row>
    <row r="68" spans="1:11" x14ac:dyDescent="0.2">
      <c r="A68" s="50" t="s">
        <v>87</v>
      </c>
      <c r="B68" s="29">
        <v>110</v>
      </c>
      <c r="C68" s="29"/>
      <c r="D68" s="29"/>
      <c r="E68" s="29">
        <v>70</v>
      </c>
      <c r="F68" s="29">
        <v>90</v>
      </c>
      <c r="G68" s="29">
        <v>65</v>
      </c>
      <c r="H68" s="30">
        <f t="shared" si="0"/>
        <v>4</v>
      </c>
      <c r="I68" s="31">
        <f>SUM(feb!F68 + mrt!J68 + apr!K68+ mei!N68+ jun!J68+ jul!L68+ aug!K68 +  sep!J68 + H68)</f>
        <v>33</v>
      </c>
      <c r="J68" s="32">
        <f t="shared" si="1"/>
        <v>335</v>
      </c>
      <c r="K68" s="33">
        <f>SUM(feb!H68 + mrt!L68 + apr!M68+ mei!P68+ jun!L68+ jul!N68+ aug!M68 +  sep!L68 + J68)</f>
        <v>3754</v>
      </c>
    </row>
    <row r="69" spans="1:11" x14ac:dyDescent="0.2">
      <c r="A69" s="50" t="s">
        <v>70</v>
      </c>
      <c r="B69" s="29"/>
      <c r="C69" s="29"/>
      <c r="D69" s="29"/>
      <c r="E69" s="29"/>
      <c r="F69" s="29"/>
      <c r="G69" s="29"/>
      <c r="H69" s="30">
        <f t="shared" si="0"/>
        <v>0</v>
      </c>
      <c r="I69" s="31">
        <f>SUM(feb!F69 + mrt!J69 + apr!K69+ mei!N69+ jun!J69+ jul!L69+ aug!K69 +  sep!J69 + H69)</f>
        <v>1</v>
      </c>
      <c r="J69" s="32">
        <f t="shared" si="1"/>
        <v>0</v>
      </c>
      <c r="K69" s="33">
        <f>SUM(feb!H69 + mrt!L69 + apr!M69+ mei!P69+ jun!L69+ jul!N69+ aug!M69 +  sep!L69 + J69)</f>
        <v>42</v>
      </c>
    </row>
    <row r="70" spans="1:11" x14ac:dyDescent="0.2">
      <c r="A70" s="50" t="s">
        <v>88</v>
      </c>
      <c r="B70" s="29">
        <v>82</v>
      </c>
      <c r="C70" s="29">
        <v>40</v>
      </c>
      <c r="D70" s="29">
        <v>84</v>
      </c>
      <c r="E70" s="29">
        <v>79</v>
      </c>
      <c r="F70" s="29">
        <v>81</v>
      </c>
      <c r="G70" s="29">
        <v>50</v>
      </c>
      <c r="H70" s="30">
        <f t="shared" ref="H70:H99" si="4">COUNT(B70:G70)</f>
        <v>6</v>
      </c>
      <c r="I70" s="31">
        <f>SUM(feb!F70 + mrt!J70 + apr!K70+ mei!N70+ jun!J70+ jul!L70+ aug!K70 +  sep!J70 + H70)</f>
        <v>33</v>
      </c>
      <c r="J70" s="32">
        <f t="shared" ref="J70:J99" si="5">SUM(B70:G70)</f>
        <v>416</v>
      </c>
      <c r="K70" s="33">
        <f>SUM(feb!H70 + mrt!L70 + apr!M70+ mei!P70+ jun!L70+ jul!N70+ aug!M70 +  sep!L70 + J70)</f>
        <v>3041</v>
      </c>
    </row>
    <row r="71" spans="1:11" x14ac:dyDescent="0.2">
      <c r="A71" s="50" t="s">
        <v>89</v>
      </c>
      <c r="B71" s="29"/>
      <c r="C71" s="29"/>
      <c r="D71" s="29"/>
      <c r="E71" s="29"/>
      <c r="F71" s="29"/>
      <c r="G71" s="29"/>
      <c r="H71" s="30">
        <f t="shared" si="4"/>
        <v>0</v>
      </c>
      <c r="I71" s="31">
        <f>SUM(feb!F71 + mrt!J71 + apr!K71+ mei!N71+ jun!J71+ jul!L71+ aug!K71 +  sep!J71 + H71)</f>
        <v>1</v>
      </c>
      <c r="J71" s="32">
        <f t="shared" si="5"/>
        <v>0</v>
      </c>
      <c r="K71" s="33">
        <f>SUM(feb!H71 + mrt!L71 + apr!M71+ mei!P71+ jun!L71+ jul!N71+ aug!M71 +  sep!L71 + J71)</f>
        <v>75</v>
      </c>
    </row>
    <row r="72" spans="1:11" x14ac:dyDescent="0.2">
      <c r="A72" s="50" t="s">
        <v>90</v>
      </c>
      <c r="B72" s="29"/>
      <c r="C72" s="29"/>
      <c r="D72" s="29"/>
      <c r="E72" s="29"/>
      <c r="F72" s="29"/>
      <c r="G72" s="29"/>
      <c r="H72" s="30">
        <f t="shared" si="4"/>
        <v>0</v>
      </c>
      <c r="I72" s="31">
        <f>SUM(feb!F72 + mrt!J72 + apr!K72+ mei!N72+ jun!J72+ jul!L72+ aug!K72 +  sep!J72 + H72)</f>
        <v>0</v>
      </c>
      <c r="J72" s="32">
        <f t="shared" si="5"/>
        <v>0</v>
      </c>
      <c r="K72" s="33">
        <f>SUM(feb!H72 + mrt!L72 + apr!M72+ mei!P72+ jun!L72+ jul!N72+ aug!M72 +  sep!L72 + J72)</f>
        <v>0</v>
      </c>
    </row>
    <row r="73" spans="1:11" x14ac:dyDescent="0.2">
      <c r="A73" s="50" t="s">
        <v>91</v>
      </c>
      <c r="B73" s="29"/>
      <c r="C73" s="29"/>
      <c r="D73" s="29"/>
      <c r="E73" s="29"/>
      <c r="F73" s="29"/>
      <c r="G73" s="29"/>
      <c r="H73" s="30">
        <f t="shared" si="4"/>
        <v>0</v>
      </c>
      <c r="I73" s="31">
        <f>SUM(feb!F73 + mrt!J73 + apr!K73+ mei!N73+ jun!J73+ jul!L73+ aug!K73 +  sep!J73 + H73)</f>
        <v>0</v>
      </c>
      <c r="J73" s="32">
        <f t="shared" si="5"/>
        <v>0</v>
      </c>
      <c r="K73" s="33">
        <f>SUM(feb!H73 + mrt!L73 + apr!M73+ mei!P73+ jun!L73+ jul!N73+ aug!M73 +  sep!L73 + J73)</f>
        <v>0</v>
      </c>
    </row>
    <row r="74" spans="1:11" x14ac:dyDescent="0.2">
      <c r="A74" s="50" t="s">
        <v>92</v>
      </c>
      <c r="B74" s="29"/>
      <c r="C74" s="29"/>
      <c r="D74" s="29"/>
      <c r="E74" s="29"/>
      <c r="F74" s="29"/>
      <c r="G74" s="29">
        <v>50</v>
      </c>
      <c r="H74" s="30">
        <f t="shared" si="4"/>
        <v>1</v>
      </c>
      <c r="I74" s="31">
        <f>SUM(feb!F74 + mrt!J74 + apr!K74+ mei!N74+ jun!J74+ jul!L74+ aug!K74 +  sep!J74 + H74)</f>
        <v>3</v>
      </c>
      <c r="J74" s="32">
        <f t="shared" si="5"/>
        <v>50</v>
      </c>
      <c r="K74" s="33">
        <f>SUM(feb!H74 + mrt!L74 + apr!M74+ mei!P74+ jun!L74+ jul!N74+ aug!M74 +  sep!L74 + J74)</f>
        <v>170</v>
      </c>
    </row>
    <row r="75" spans="1:11" x14ac:dyDescent="0.2">
      <c r="A75" s="50" t="s">
        <v>93</v>
      </c>
      <c r="B75" s="29"/>
      <c r="C75" s="29"/>
      <c r="D75" s="29"/>
      <c r="E75" s="29"/>
      <c r="F75" s="29"/>
      <c r="G75" s="29">
        <v>50</v>
      </c>
      <c r="H75" s="30">
        <f t="shared" si="4"/>
        <v>1</v>
      </c>
      <c r="I75" s="31">
        <f>SUM(feb!F75 + mrt!J75 + apr!K75+ mei!N75+ jun!J75+ jul!L75+ aug!K75 +  sep!J75 + H75)</f>
        <v>3</v>
      </c>
      <c r="J75" s="32">
        <f t="shared" si="5"/>
        <v>50</v>
      </c>
      <c r="K75" s="33">
        <f>SUM(feb!H75 + mrt!L75 + apr!M75+ mei!P75+ jun!L75+ jul!N75+ aug!M75 +  sep!L75 + J75)</f>
        <v>170</v>
      </c>
    </row>
    <row r="76" spans="1:11" x14ac:dyDescent="0.2">
      <c r="A76" s="50" t="s">
        <v>94</v>
      </c>
      <c r="B76" s="29"/>
      <c r="C76" s="29"/>
      <c r="D76" s="29">
        <v>51</v>
      </c>
      <c r="E76" s="29"/>
      <c r="F76" s="29"/>
      <c r="G76" s="29"/>
      <c r="H76" s="30">
        <f t="shared" si="4"/>
        <v>1</v>
      </c>
      <c r="I76" s="31">
        <f>SUM(feb!F76 + mrt!J76 + apr!K76+ mei!N76+ jun!J76+ jul!L76+ aug!K76 +  sep!J76 + H76)</f>
        <v>12</v>
      </c>
      <c r="J76" s="32">
        <f t="shared" si="5"/>
        <v>51</v>
      </c>
      <c r="K76" s="33">
        <f>SUM(feb!H76 + mrt!L76 + apr!M76+ mei!P76+ jun!L76+ jul!N76+ aug!M76 +  sep!L76 + J76)</f>
        <v>628</v>
      </c>
    </row>
    <row r="77" spans="1:11" x14ac:dyDescent="0.2">
      <c r="A77" s="50" t="s">
        <v>95</v>
      </c>
      <c r="B77" s="29"/>
      <c r="C77" s="29"/>
      <c r="D77" s="29">
        <v>89</v>
      </c>
      <c r="E77" s="29">
        <v>71</v>
      </c>
      <c r="F77" s="29">
        <v>90</v>
      </c>
      <c r="G77" s="29">
        <v>50</v>
      </c>
      <c r="H77" s="30">
        <f t="shared" si="4"/>
        <v>4</v>
      </c>
      <c r="I77" s="31">
        <f>SUM(feb!F77 + mrt!J77 + apr!K77+ mei!N77+ jun!J77+ jul!L77+ aug!K77 +  sep!J77 + H77)</f>
        <v>18</v>
      </c>
      <c r="J77" s="32">
        <f t="shared" si="5"/>
        <v>300</v>
      </c>
      <c r="K77" s="33">
        <f>SUM(feb!H77 + mrt!L77 + apr!M77+ mei!P77+ jun!L77+ jul!N77+ aug!M77 +  sep!L77 + J77)</f>
        <v>1922</v>
      </c>
    </row>
    <row r="78" spans="1:11" x14ac:dyDescent="0.2">
      <c r="A78" s="50" t="s">
        <v>96</v>
      </c>
      <c r="B78" s="29"/>
      <c r="C78" s="29"/>
      <c r="D78" s="29"/>
      <c r="E78" s="29"/>
      <c r="F78" s="29"/>
      <c r="G78" s="29">
        <v>50</v>
      </c>
      <c r="H78" s="30">
        <f t="shared" si="4"/>
        <v>1</v>
      </c>
      <c r="I78" s="31">
        <f>SUM(feb!F78 + mrt!J78 + apr!K78+ mei!N78+ jun!J78+ jul!L78+ aug!K78 +  sep!J78 + H78)</f>
        <v>11</v>
      </c>
      <c r="J78" s="32">
        <f t="shared" si="5"/>
        <v>50</v>
      </c>
      <c r="K78" s="33">
        <f>SUM(feb!H78 + mrt!L78 + apr!M78+ mei!P78+ jun!L78+ jul!N78+ aug!M78 +  sep!L78 + J78)</f>
        <v>1116</v>
      </c>
    </row>
    <row r="79" spans="1:11" x14ac:dyDescent="0.2">
      <c r="A79" s="50" t="s">
        <v>97</v>
      </c>
      <c r="B79" s="29"/>
      <c r="C79" s="29"/>
      <c r="D79" s="29"/>
      <c r="E79" s="29"/>
      <c r="F79" s="29"/>
      <c r="G79" s="29">
        <v>50</v>
      </c>
      <c r="H79" s="30">
        <f t="shared" si="4"/>
        <v>1</v>
      </c>
      <c r="I79" s="31">
        <f>SUM(feb!F79 + mrt!J79 + apr!K79+ mei!N79+ jun!J79+ jul!L79+ aug!K79 +  sep!J79 + H79)</f>
        <v>11</v>
      </c>
      <c r="J79" s="32">
        <f t="shared" si="5"/>
        <v>50</v>
      </c>
      <c r="K79" s="33">
        <f>SUM(feb!H79 + mrt!L79 + apr!M79+ mei!P79+ jun!L79+ jul!N79+ aug!M79 +  sep!L79 + J79)</f>
        <v>1029</v>
      </c>
    </row>
    <row r="80" spans="1:11" x14ac:dyDescent="0.2">
      <c r="A80" s="50" t="s">
        <v>98</v>
      </c>
      <c r="B80" s="29"/>
      <c r="C80" s="29"/>
      <c r="D80" s="29"/>
      <c r="E80" s="29"/>
      <c r="F80" s="29"/>
      <c r="G80" s="29"/>
      <c r="H80" s="30">
        <f t="shared" si="4"/>
        <v>0</v>
      </c>
      <c r="I80" s="31">
        <f>SUM(feb!F80 + mrt!J80 + apr!K80+ mei!N80+ jun!J80+ jul!L80+ aug!K80 +  sep!J80 + H80)</f>
        <v>0</v>
      </c>
      <c r="J80" s="32">
        <f t="shared" si="5"/>
        <v>0</v>
      </c>
      <c r="K80" s="33">
        <f>SUM(feb!H80 + mrt!L80 + apr!M80+ mei!P80+ jun!L80+ jul!N80+ aug!M80 +  sep!L80 + J80)</f>
        <v>0</v>
      </c>
    </row>
    <row r="81" spans="1:11" x14ac:dyDescent="0.2">
      <c r="A81" s="50" t="s">
        <v>99</v>
      </c>
      <c r="B81" s="29"/>
      <c r="C81" s="29"/>
      <c r="D81" s="29"/>
      <c r="E81" s="29"/>
      <c r="F81" s="29">
        <v>90</v>
      </c>
      <c r="G81" s="29">
        <v>50</v>
      </c>
      <c r="H81" s="30">
        <f t="shared" si="4"/>
        <v>2</v>
      </c>
      <c r="I81" s="31">
        <f>SUM(feb!F81 + mrt!J81 + apr!K81+ mei!N81+ jun!J81+ jul!L81+ aug!K81 +  sep!J81 + H81)</f>
        <v>15</v>
      </c>
      <c r="J81" s="32">
        <f t="shared" si="5"/>
        <v>140</v>
      </c>
      <c r="K81" s="33">
        <f>SUM(feb!H81 + mrt!L81 + apr!M81+ mei!P81+ jun!L81+ jul!N81+ aug!M81 +  sep!L81 + J81)</f>
        <v>1594</v>
      </c>
    </row>
    <row r="82" spans="1:11" x14ac:dyDescent="0.2">
      <c r="A82" s="50" t="s">
        <v>100</v>
      </c>
      <c r="B82" s="29"/>
      <c r="C82" s="29"/>
      <c r="D82" s="29"/>
      <c r="E82" s="29"/>
      <c r="F82" s="29"/>
      <c r="G82" s="29"/>
      <c r="H82" s="30">
        <f t="shared" si="4"/>
        <v>0</v>
      </c>
      <c r="I82" s="31">
        <f>SUM(feb!F82 + mrt!J82 + apr!K82+ mei!N82+ jun!J82+ jul!L82+ aug!K82 +  sep!J82 + H82)</f>
        <v>0</v>
      </c>
      <c r="J82" s="32">
        <f t="shared" si="5"/>
        <v>0</v>
      </c>
      <c r="K82" s="33">
        <f>SUM(feb!H82 + mrt!L82 + apr!M82+ mei!P82+ jun!L82+ jul!N82+ aug!M82 +  sep!L82 + J82)</f>
        <v>0</v>
      </c>
    </row>
    <row r="83" spans="1:11" x14ac:dyDescent="0.2">
      <c r="A83" s="50" t="s">
        <v>101</v>
      </c>
      <c r="B83" s="29"/>
      <c r="C83" s="29"/>
      <c r="D83" s="29"/>
      <c r="E83" s="29">
        <v>70</v>
      </c>
      <c r="F83" s="29"/>
      <c r="G83" s="29"/>
      <c r="H83" s="30">
        <f t="shared" si="4"/>
        <v>1</v>
      </c>
      <c r="I83" s="31">
        <f>SUM(feb!F83 + mrt!J83 + apr!K83+ mei!N83+ jun!J83+ jul!L83+ aug!K83 +  sep!J83 + H83)</f>
        <v>7</v>
      </c>
      <c r="J83" s="32">
        <f t="shared" si="5"/>
        <v>70</v>
      </c>
      <c r="K83" s="33">
        <f>SUM(feb!H83 + mrt!L83 + apr!M83+ mei!P83+ jun!L83+ jul!N83+ aug!M83 +  sep!L83 + J83)</f>
        <v>580</v>
      </c>
    </row>
    <row r="84" spans="1:11" x14ac:dyDescent="0.2">
      <c r="A84" s="50" t="s">
        <v>102</v>
      </c>
      <c r="B84" s="29"/>
      <c r="C84" s="29"/>
      <c r="D84" s="29">
        <v>84</v>
      </c>
      <c r="E84" s="29">
        <v>79</v>
      </c>
      <c r="F84" s="29">
        <v>81</v>
      </c>
      <c r="G84" s="29">
        <v>50</v>
      </c>
      <c r="H84" s="30">
        <f t="shared" si="4"/>
        <v>4</v>
      </c>
      <c r="I84" s="31">
        <f>SUM(feb!F84 + mrt!J84 + apr!K84+ mei!N84+ jun!J84+ jul!L84+ aug!K84 +  sep!J84 + H84)</f>
        <v>26</v>
      </c>
      <c r="J84" s="32">
        <f t="shared" si="5"/>
        <v>294</v>
      </c>
      <c r="K84" s="33">
        <f>SUM(feb!H84 + mrt!L84 + apr!M84+ mei!P84+ jun!L84+ jul!N84+ aug!M84 +  sep!L84 + J84)</f>
        <v>2231</v>
      </c>
    </row>
    <row r="85" spans="1:11" x14ac:dyDescent="0.2">
      <c r="A85" s="50" t="s">
        <v>103</v>
      </c>
      <c r="B85" s="29"/>
      <c r="C85" s="29"/>
      <c r="D85" s="29"/>
      <c r="E85" s="29"/>
      <c r="F85" s="29"/>
      <c r="G85" s="29">
        <v>50</v>
      </c>
      <c r="H85" s="30">
        <f t="shared" si="4"/>
        <v>1</v>
      </c>
      <c r="I85" s="31">
        <f>SUM(feb!F85 + mrt!J85 + apr!K85+ mei!N85+ jun!J85+ jul!L85+ aug!K85 +  sep!J85 + H85)</f>
        <v>8</v>
      </c>
      <c r="J85" s="32">
        <f t="shared" si="5"/>
        <v>50</v>
      </c>
      <c r="K85" s="33">
        <f>SUM(feb!H85 + mrt!L85 + apr!M85+ mei!P85+ jun!L85+ jul!N85+ aug!M85 +  sep!L85 + J85)</f>
        <v>603</v>
      </c>
    </row>
    <row r="86" spans="1:11" x14ac:dyDescent="0.2">
      <c r="A86" s="50" t="s">
        <v>104</v>
      </c>
      <c r="B86" s="29"/>
      <c r="C86" s="29"/>
      <c r="D86" s="29"/>
      <c r="E86" s="29"/>
      <c r="F86" s="29"/>
      <c r="G86" s="29">
        <v>50</v>
      </c>
      <c r="H86" s="30">
        <f t="shared" si="4"/>
        <v>1</v>
      </c>
      <c r="I86" s="31">
        <f>SUM(feb!F86 + mrt!J86 + apr!K86+ mei!N86+ jun!J86+ jul!L86+ aug!K86 +  sep!J86 + H86)</f>
        <v>8</v>
      </c>
      <c r="J86" s="32">
        <f t="shared" si="5"/>
        <v>50</v>
      </c>
      <c r="K86" s="33">
        <f>SUM(feb!H86 + mrt!L86 + apr!M86+ mei!P86+ jun!L86+ jul!N86+ aug!M86 +  sep!L86 + J86)</f>
        <v>429</v>
      </c>
    </row>
    <row r="87" spans="1:11" x14ac:dyDescent="0.2">
      <c r="A87" s="50" t="s">
        <v>105</v>
      </c>
      <c r="B87" s="29"/>
      <c r="C87" s="29"/>
      <c r="D87" s="29"/>
      <c r="E87" s="29"/>
      <c r="F87" s="29"/>
      <c r="G87" s="29"/>
      <c r="H87" s="30">
        <f t="shared" si="4"/>
        <v>0</v>
      </c>
      <c r="I87" s="31">
        <f>SUM(feb!F87 + mrt!J87 + apr!K87+ mei!N87+ jun!J87+ jul!L87+ aug!K87 +  sep!J87 + H87)</f>
        <v>0</v>
      </c>
      <c r="J87" s="32">
        <f t="shared" si="5"/>
        <v>0</v>
      </c>
      <c r="K87" s="33">
        <f>SUM(feb!H87 + mrt!L87 + apr!M87+ mei!P87+ jun!L87+ jul!N87+ aug!M87 +  sep!L87 + J87)</f>
        <v>0</v>
      </c>
    </row>
    <row r="88" spans="1:11" x14ac:dyDescent="0.2">
      <c r="A88" s="50" t="s">
        <v>106</v>
      </c>
      <c r="B88" s="29"/>
      <c r="C88" s="29"/>
      <c r="D88" s="29">
        <v>51</v>
      </c>
      <c r="E88" s="29"/>
      <c r="F88" s="29"/>
      <c r="G88" s="29">
        <v>45</v>
      </c>
      <c r="H88" s="30">
        <f t="shared" si="4"/>
        <v>2</v>
      </c>
      <c r="I88" s="31">
        <f>SUM(feb!F88 + mrt!J88 + apr!K88+ mei!N88+ jun!J88+ jul!L88+ aug!K88 +  sep!J88 + H88)</f>
        <v>15</v>
      </c>
      <c r="J88" s="32">
        <f t="shared" si="5"/>
        <v>96</v>
      </c>
      <c r="K88" s="33">
        <f>SUM(feb!H88 + mrt!L88 + apr!M88+ mei!P88+ jun!L88+ jul!N88+ aug!M88 +  sep!L88 + J88)</f>
        <v>887</v>
      </c>
    </row>
    <row r="89" spans="1:11" x14ac:dyDescent="0.2">
      <c r="A89" s="50" t="s">
        <v>107</v>
      </c>
      <c r="B89" s="29"/>
      <c r="C89" s="29"/>
      <c r="D89" s="29"/>
      <c r="E89" s="29"/>
      <c r="F89" s="29"/>
      <c r="G89" s="29">
        <v>50</v>
      </c>
      <c r="H89" s="30">
        <f t="shared" si="4"/>
        <v>1</v>
      </c>
      <c r="I89" s="31">
        <f>SUM(feb!F89 + mrt!J89 + apr!K89+ mei!N89+ jun!J89+ jul!L89+ aug!K89 +  sep!J89 + H89)</f>
        <v>2</v>
      </c>
      <c r="J89" s="32">
        <f t="shared" si="5"/>
        <v>50</v>
      </c>
      <c r="K89" s="33">
        <f>SUM(feb!H89 + mrt!L89 + apr!M89+ mei!P89+ jun!L89+ jul!N89+ aug!M89 +  sep!L89 + J89)</f>
        <v>110</v>
      </c>
    </row>
    <row r="90" spans="1:11" x14ac:dyDescent="0.2">
      <c r="A90" s="50" t="s">
        <v>108</v>
      </c>
      <c r="B90" s="29">
        <v>88</v>
      </c>
      <c r="C90" s="29"/>
      <c r="D90" s="29">
        <v>51</v>
      </c>
      <c r="E90" s="29"/>
      <c r="F90" s="29"/>
      <c r="G90" s="29">
        <v>50</v>
      </c>
      <c r="H90" s="30">
        <f t="shared" si="4"/>
        <v>3</v>
      </c>
      <c r="I90" s="31">
        <f>SUM(feb!F90 + mrt!J90 + apr!K90+ mei!N90+ jun!J90+ jul!L90+ aug!K90 +  sep!J90 + H90)</f>
        <v>21</v>
      </c>
      <c r="J90" s="32">
        <f t="shared" si="5"/>
        <v>189</v>
      </c>
      <c r="K90" s="33">
        <f>SUM(feb!H90 + mrt!L90 + apr!M90+ mei!P90+ jun!L90+ jul!N90+ aug!M90 +  sep!L90 + J90)</f>
        <v>1347</v>
      </c>
    </row>
    <row r="91" spans="1:11" x14ac:dyDescent="0.2">
      <c r="A91" s="50" t="s">
        <v>109</v>
      </c>
      <c r="B91" s="29"/>
      <c r="C91" s="29"/>
      <c r="D91" s="29"/>
      <c r="E91" s="29"/>
      <c r="F91" s="29"/>
      <c r="G91" s="29"/>
      <c r="H91" s="30">
        <f t="shared" si="4"/>
        <v>0</v>
      </c>
      <c r="I91" s="31">
        <f>SUM(feb!F91 + mrt!J91 + apr!K91+ mei!N91+ jun!J91+ jul!L91+ aug!K91 +  sep!J91 + H91)</f>
        <v>1</v>
      </c>
      <c r="J91" s="32">
        <f t="shared" si="5"/>
        <v>0</v>
      </c>
      <c r="K91" s="33">
        <f>SUM(feb!H91 + mrt!L91 + apr!M91+ mei!P91+ jun!L91+ jul!N91+ aug!M91 +  sep!L91 + J91)</f>
        <v>42</v>
      </c>
    </row>
    <row r="92" spans="1:11" x14ac:dyDescent="0.2">
      <c r="A92" s="50" t="s">
        <v>110</v>
      </c>
      <c r="B92" s="29">
        <v>88</v>
      </c>
      <c r="C92" s="29"/>
      <c r="D92" s="29"/>
      <c r="E92" s="29"/>
      <c r="F92" s="29">
        <v>84</v>
      </c>
      <c r="G92" s="29">
        <v>45</v>
      </c>
      <c r="H92" s="30">
        <f t="shared" si="4"/>
        <v>3</v>
      </c>
      <c r="I92" s="31">
        <f>SUM(feb!F92 + mrt!J92 + apr!K92+ mei!N92+ jun!J92+ jul!L92+ aug!K92 +  sep!J92 + H92)</f>
        <v>11</v>
      </c>
      <c r="J92" s="32">
        <f t="shared" si="5"/>
        <v>217</v>
      </c>
      <c r="K92" s="33">
        <f>SUM(feb!H92 + mrt!L92 + apr!M92+ mei!P92+ jun!L92+ jul!N92+ aug!M92 +  sep!L92 + J92)</f>
        <v>905</v>
      </c>
    </row>
    <row r="93" spans="1:11" x14ac:dyDescent="0.2">
      <c r="A93" s="50" t="s">
        <v>111</v>
      </c>
      <c r="B93" s="29"/>
      <c r="C93" s="29"/>
      <c r="D93" s="29"/>
      <c r="E93" s="29"/>
      <c r="F93" s="29">
        <v>90</v>
      </c>
      <c r="G93" s="29"/>
      <c r="H93" s="30">
        <f t="shared" si="4"/>
        <v>1</v>
      </c>
      <c r="I93" s="31">
        <f>SUM(feb!F93 + mrt!J93 + apr!K93+ mei!N93+ jun!J93+ jul!L93+ aug!K93 +  sep!J93 + H93)</f>
        <v>11</v>
      </c>
      <c r="J93" s="32">
        <f t="shared" si="5"/>
        <v>90</v>
      </c>
      <c r="K93" s="33">
        <f>SUM(feb!H93 + mrt!L93 + apr!M93+ mei!P93+ jun!L93+ jul!N93+ aug!M93 +  sep!L93 + J93)</f>
        <v>920</v>
      </c>
    </row>
    <row r="94" spans="1:11" x14ac:dyDescent="0.2">
      <c r="A94" s="50" t="s">
        <v>112</v>
      </c>
      <c r="B94" s="29"/>
      <c r="C94" s="29"/>
      <c r="D94" s="29"/>
      <c r="E94" s="29"/>
      <c r="F94" s="29"/>
      <c r="G94" s="29">
        <v>65</v>
      </c>
      <c r="H94" s="30">
        <f t="shared" si="4"/>
        <v>1</v>
      </c>
      <c r="I94" s="31">
        <f>SUM(feb!F94 + mrt!J94 + apr!K94+ mei!N94+ jun!J94+ jul!L94+ aug!K94 +  sep!J94 + H94)</f>
        <v>2</v>
      </c>
      <c r="J94" s="32">
        <f t="shared" si="5"/>
        <v>65</v>
      </c>
      <c r="K94" s="33">
        <f>SUM(feb!H94 + mrt!L94 + apr!M94+ mei!P94+ jun!L94+ jul!N94+ aug!M94 +  sep!L94 + J94)</f>
        <v>125</v>
      </c>
    </row>
    <row r="95" spans="1:11" x14ac:dyDescent="0.2">
      <c r="A95" s="50" t="s">
        <v>113</v>
      </c>
      <c r="B95" s="29"/>
      <c r="C95" s="29"/>
      <c r="D95" s="29"/>
      <c r="E95" s="29"/>
      <c r="F95" s="29"/>
      <c r="G95" s="29">
        <v>50</v>
      </c>
      <c r="H95" s="30">
        <f t="shared" si="4"/>
        <v>1</v>
      </c>
      <c r="I95" s="31">
        <f>SUM(feb!F95 + mrt!J95 + apr!K95+ mei!N95+ jun!J95+ jul!L95+ aug!K95 +  sep!J95 + H95)</f>
        <v>8</v>
      </c>
      <c r="J95" s="32">
        <f t="shared" si="5"/>
        <v>50</v>
      </c>
      <c r="K95" s="33">
        <f>SUM(feb!H95 + mrt!L95 + apr!M95+ mei!P95+ jun!L95+ jul!N95+ aug!M95 +  sep!L95 + J95)</f>
        <v>678</v>
      </c>
    </row>
    <row r="96" spans="1:11" x14ac:dyDescent="0.2">
      <c r="A96" s="50" t="s">
        <v>114</v>
      </c>
      <c r="B96" s="29"/>
      <c r="C96" s="29"/>
      <c r="D96" s="29"/>
      <c r="E96" s="29"/>
      <c r="F96" s="29"/>
      <c r="G96" s="29"/>
      <c r="H96" s="30">
        <f t="shared" si="4"/>
        <v>0</v>
      </c>
      <c r="I96" s="31">
        <f>SUM(feb!F96 + mrt!J96 + apr!K96+ mei!N96+ jun!J96+ jul!L96+ aug!K96 +  sep!J96 + H96)</f>
        <v>0</v>
      </c>
      <c r="J96" s="32">
        <f t="shared" si="5"/>
        <v>0</v>
      </c>
      <c r="K96" s="33">
        <f>SUM(feb!H96 + mrt!L96 + apr!M96+ mei!P96+ jun!L96+ jul!N96+ aug!M96 +  sep!L96 + J96)</f>
        <v>0</v>
      </c>
    </row>
    <row r="97" spans="1:11" x14ac:dyDescent="0.2">
      <c r="A97" s="50" t="s">
        <v>115</v>
      </c>
      <c r="B97" s="29"/>
      <c r="C97" s="29"/>
      <c r="D97" s="29"/>
      <c r="E97" s="29"/>
      <c r="F97" s="29"/>
      <c r="G97" s="29"/>
      <c r="H97" s="30">
        <f t="shared" si="4"/>
        <v>0</v>
      </c>
      <c r="I97" s="31">
        <f>SUM(feb!F97 + mrt!J97 + apr!K97+ mei!N97+ jun!J97+ jul!L97+ aug!K97 +  sep!J97 + H97)</f>
        <v>2</v>
      </c>
      <c r="J97" s="32">
        <f t="shared" si="5"/>
        <v>0</v>
      </c>
      <c r="K97" s="33">
        <f>SUM(feb!H97 + mrt!L97 + apr!M97+ mei!P97+ jun!L97+ jul!N97+ aug!M97 +  sep!L97 + J97)</f>
        <v>142</v>
      </c>
    </row>
    <row r="98" spans="1:11" x14ac:dyDescent="0.2">
      <c r="A98" s="48" t="s">
        <v>71</v>
      </c>
      <c r="B98" s="29"/>
      <c r="C98" s="29"/>
      <c r="D98" s="29">
        <v>51</v>
      </c>
      <c r="E98" s="29">
        <v>41</v>
      </c>
      <c r="F98" s="29">
        <v>84</v>
      </c>
      <c r="G98" s="29">
        <v>50</v>
      </c>
      <c r="H98" s="30">
        <f t="shared" si="4"/>
        <v>4</v>
      </c>
      <c r="I98" s="31">
        <f>SUM(feb!F98 + mrt!J98 + apr!K98+ mei!N98+ jun!J98+ jul!L98+ aug!K98 +  sep!J98 + H98)</f>
        <v>25</v>
      </c>
      <c r="J98" s="32">
        <f t="shared" si="5"/>
        <v>226</v>
      </c>
      <c r="K98" s="33">
        <f>SUM(feb!H98 + mrt!L98 + apr!M98+ mei!P98+ jun!L98+ jul!N98+ aug!M98 +  sep!L98 + J98)</f>
        <v>1425</v>
      </c>
    </row>
    <row r="99" spans="1:11" x14ac:dyDescent="0.2">
      <c r="A99" s="50" t="s">
        <v>116</v>
      </c>
      <c r="B99" s="29"/>
      <c r="C99" s="29"/>
      <c r="D99" s="29"/>
      <c r="E99" s="29"/>
      <c r="F99" s="29"/>
      <c r="G99" s="29"/>
      <c r="H99" s="30">
        <f t="shared" si="4"/>
        <v>0</v>
      </c>
      <c r="I99" s="31">
        <f>SUM(feb!F99 + mrt!J99 + apr!K99+ mei!N99+ jun!J99+ jul!L99+ aug!K99 +  sep!J99 + H99)</f>
        <v>7</v>
      </c>
      <c r="J99" s="32">
        <f t="shared" si="5"/>
        <v>0</v>
      </c>
      <c r="K99" s="33">
        <f>SUM(feb!H99 + mrt!L99 + apr!M99+ mei!P99+ jun!L99+ jul!N99+ aug!M99 +  sep!L99 + J99)</f>
        <v>386</v>
      </c>
    </row>
  </sheetData>
  <sheetProtection sheet="1" objects="1" scenarios="1"/>
  <mergeCells count="4">
    <mergeCell ref="J2:J3"/>
    <mergeCell ref="K2:K3"/>
    <mergeCell ref="H2:H3"/>
    <mergeCell ref="I2:I3"/>
  </mergeCells>
  <phoneticPr fontId="6" type="noConversion"/>
  <pageMargins left="0.78740157480314965" right="0.78740157480314965" top="0.39370078740157483" bottom="0.39370078740157483" header="0" footer="0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DBEC314-109C-485B-B733-CCE68D6A727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13</vt:i4>
      </vt:variant>
      <vt:variant>
        <vt:lpstr>Benoemde bereiken</vt:lpstr>
      </vt:variant>
      <vt:variant>
        <vt:i4>9</vt:i4>
      </vt:variant>
    </vt:vector>
  </HeadingPairs>
  <TitlesOfParts>
    <vt:vector size="22" baseType="lpstr">
      <vt:lpstr>Punten</vt:lpstr>
      <vt:lpstr>PuntenS</vt:lpstr>
      <vt:lpstr>KM</vt:lpstr>
      <vt:lpstr>KMS</vt:lpstr>
      <vt:lpstr>feb</vt:lpstr>
      <vt:lpstr>mrt</vt:lpstr>
      <vt:lpstr>apr</vt:lpstr>
      <vt:lpstr>mei</vt:lpstr>
      <vt:lpstr>jun</vt:lpstr>
      <vt:lpstr>jul</vt:lpstr>
      <vt:lpstr>aug</vt:lpstr>
      <vt:lpstr>sep</vt:lpstr>
      <vt:lpstr>okt</vt:lpstr>
      <vt:lpstr>apr!Afdruktitels</vt:lpstr>
      <vt:lpstr>aug!Afdruktitels</vt:lpstr>
      <vt:lpstr>feb!Afdruktitels</vt:lpstr>
      <vt:lpstr>jul!Afdruktitels</vt:lpstr>
      <vt:lpstr>jun!Afdruktitels</vt:lpstr>
      <vt:lpstr>mei!Afdruktitels</vt:lpstr>
      <vt:lpstr>mrt!Afdruktitels</vt:lpstr>
      <vt:lpstr>okt!Afdruktitels</vt:lpstr>
      <vt:lpstr>sep!Afdruktitels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joseph_simons@hotmail.com</dc:creator>
  <cp:lastModifiedBy>joseph simons</cp:lastModifiedBy>
  <cp:lastPrinted>2019-05-30T07:01:53Z</cp:lastPrinted>
  <dcterms:created xsi:type="dcterms:W3CDTF">2006-02-10T07:21:09Z</dcterms:created>
  <dcterms:modified xsi:type="dcterms:W3CDTF">2021-10-18T14:23:19Z</dcterms:modified>
</cp:coreProperties>
</file>